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341" i="1"/>
  <c r="F341"/>
  <c r="E341"/>
  <c r="D341"/>
  <c r="I6" l="1"/>
  <c r="I4"/>
  <c r="I8" l="1"/>
  <c r="B7"/>
  <c r="B5"/>
  <c r="B8" l="1"/>
</calcChain>
</file>

<file path=xl/sharedStrings.xml><?xml version="1.0" encoding="utf-8"?>
<sst xmlns="http://schemas.openxmlformats.org/spreadsheetml/2006/main" count="1431" uniqueCount="1099">
  <si>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</si>
  <si>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</si>
  <si>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</si>
  <si>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</si>
  <si>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</si>
  <si>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</si>
  <si>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</si>
  <si>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</si>
  <si>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</si>
  <si>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</si>
  <si>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</si>
  <si>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</si>
  <si>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</si>
  <si>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</si>
  <si>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</si>
  <si>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</si>
  <si>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</si>
  <si>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</si>
  <si>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</si>
  <si>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</si>
  <si>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</si>
  <si>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</si>
  <si>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</si>
  <si>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</si>
  <si>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</si>
  <si>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</si>
  <si>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</si>
  <si>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</si>
  <si>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</si>
  <si>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</si>
  <si>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</si>
  <si>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</si>
  <si>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</si>
  <si>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</si>
  <si>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</si>
  <si>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</si>
  <si>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</si>
  <si>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</si>
  <si>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</si>
  <si>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</si>
  <si>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</si>
  <si>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</si>
  <si>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</si>
  <si>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</si>
  <si>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</si>
  <si>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</si>
  <si>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</si>
  <si>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</si>
  <si>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</si>
  <si>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</si>
  <si>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</si>
  <si>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</si>
  <si>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</si>
  <si>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</si>
  <si>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</si>
  <si>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</si>
  <si>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</si>
  <si>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</si>
  <si>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</si>
  <si>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</si>
  <si>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</si>
  <si>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</si>
  <si>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</si>
  <si>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</si>
  <si>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</si>
  <si>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</si>
  <si>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</si>
  <si>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</si>
  <si>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</si>
  <si>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</si>
  <si>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</si>
  <si>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</si>
  <si>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</si>
  <si>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</si>
  <si>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</si>
  <si>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</si>
  <si>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</si>
  <si>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</si>
  <si>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</si>
  <si>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</si>
  <si>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</si>
  <si>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</si>
  <si>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</si>
  <si>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</si>
  <si>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</si>
  <si>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</si>
  <si>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</si>
  <si>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</si>
  <si>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</si>
  <si>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</si>
  <si>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</si>
  <si>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</si>
  <si>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</si>
  <si>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</si>
  <si>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</si>
  <si>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</si>
  <si>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</si>
  <si>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</si>
  <si>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</si>
  <si>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</si>
  <si>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</si>
  <si>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</si>
  <si>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</si>
  <si>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</si>
  <si>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</si>
  <si>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</si>
  <si>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</si>
  <si>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</si>
  <si>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</si>
  <si>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</si>
  <si>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</si>
  <si>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</si>
  <si>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</si>
  <si>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</si>
  <si>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</si>
  <si>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</si>
  <si>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</si>
  <si>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</si>
  <si>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</si>
  <si>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</si>
  <si>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</si>
  <si>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</si>
  <si>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</si>
  <si>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</si>
  <si>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</si>
  <si>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</si>
  <si>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</si>
  <si>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</si>
  <si>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</si>
  <si>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</si>
  <si>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</si>
  <si>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</si>
  <si>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</si>
  <si>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</si>
  <si>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</si>
  <si>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</si>
  <si>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</si>
  <si>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</si>
  <si>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</si>
  <si>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</si>
  <si>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</si>
  <si>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</si>
  <si>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</si>
  <si>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</si>
  <si>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</si>
  <si>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</si>
  <si>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</si>
  <si>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</si>
  <si>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</si>
  <si>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</si>
  <si>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</si>
  <si>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</si>
  <si>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</si>
  <si>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</si>
  <si>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</si>
  <si>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</si>
  <si>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</si>
  <si>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</si>
  <si>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</si>
  <si>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</si>
  <si>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</si>
  <si>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</si>
  <si>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</si>
  <si>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</si>
  <si>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</si>
  <si>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</si>
  <si>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</si>
  <si>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</si>
  <si>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</si>
  <si>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</si>
  <si>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</si>
  <si>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</si>
  <si>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</si>
  <si>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</si>
  <si>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</si>
  <si>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</si>
  <si>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</si>
  <si>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</si>
  <si>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</si>
  <si>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</si>
  <si>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</si>
  <si>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</si>
  <si>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</si>
  <si>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</si>
  <si>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</si>
  <si>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</si>
  <si>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</si>
  <si>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</si>
  <si>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</si>
  <si>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</si>
  <si>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</si>
  <si>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</si>
  <si>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</si>
  <si>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</si>
  <si>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</si>
  <si>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</si>
  <si>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</si>
  <si>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</si>
  <si>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</si>
  <si>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</si>
  <si>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</si>
  <si>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</si>
  <si>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</si>
  <si>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</si>
  <si>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</si>
  <si>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</si>
  <si>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</si>
  <si>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</si>
  <si>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</si>
  <si>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</si>
  <si>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</si>
  <si>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</si>
  <si>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</si>
  <si>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</si>
  <si>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</si>
  <si>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</si>
  <si>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</si>
  <si>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</si>
  <si>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</si>
  <si>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</si>
  <si>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</si>
  <si>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</si>
  <si>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</si>
  <si>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</si>
  <si>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</si>
  <si>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</si>
  <si>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</si>
  <si>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</si>
  <si>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</si>
  <si>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</si>
  <si>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</si>
  <si>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</si>
  <si>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</si>
  <si>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</si>
  <si>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</si>
  <si>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</si>
  <si>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</si>
  <si>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</si>
  <si>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</si>
  <si>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</si>
  <si>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</si>
  <si>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</si>
  <si>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</si>
  <si>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</si>
  <si>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</si>
  <si>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</si>
  <si>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</si>
  <si>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</si>
  <si>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</si>
  <si>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</si>
  <si>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</si>
  <si>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</si>
  <si>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</si>
  <si>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</si>
  <si>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</si>
  <si>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</si>
  <si>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</si>
  <si>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</si>
  <si>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</si>
  <si>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</si>
  <si>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</si>
  <si>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</si>
  <si>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</si>
  <si>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</si>
  <si>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</si>
  <si>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</si>
  <si>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</si>
  <si>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</si>
  <si>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</si>
  <si>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</si>
  <si>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</si>
  <si>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</si>
  <si>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</si>
  <si>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</si>
  <si>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</si>
  <si>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</si>
  <si>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</si>
  <si>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</si>
  <si>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</si>
  <si>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</si>
  <si>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</si>
  <si>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</si>
  <si>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</si>
  <si>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</si>
  <si>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</si>
  <si>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</si>
  <si>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</si>
  <si>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</si>
  <si>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</si>
  <si>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</si>
  <si>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</si>
  <si>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</si>
  <si>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</si>
  <si>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</si>
  <si>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</si>
  <si>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</si>
  <si>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</si>
  <si>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</si>
  <si>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</si>
  <si>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</si>
  <si>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</si>
  <si>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</si>
  <si>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</si>
  <si>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</si>
  <si>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</si>
  <si>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</si>
  <si>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</si>
  <si>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</si>
  <si>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</si>
  <si>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</si>
  <si>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</si>
  <si>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</si>
  <si>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</si>
  <si>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GBT</t>
  </si>
  <si>
    <t>SWL</t>
  </si>
  <si>
    <t>SGF</t>
  </si>
  <si>
    <t>RIC</t>
  </si>
  <si>
    <t>SOM</t>
  </si>
  <si>
    <t>VLW</t>
  </si>
  <si>
    <t>ACX</t>
  </si>
  <si>
    <t>EHE</t>
  </si>
  <si>
    <t>JHX</t>
  </si>
  <si>
    <t>MYS</t>
  </si>
  <si>
    <t>REG</t>
  </si>
  <si>
    <t>STO</t>
  </si>
  <si>
    <t>FXL</t>
  </si>
  <si>
    <t>BLA</t>
  </si>
  <si>
    <t>GFY</t>
  </si>
  <si>
    <t>OML</t>
  </si>
  <si>
    <t>VOC</t>
  </si>
  <si>
    <t>DTL</t>
  </si>
  <si>
    <t>HSO</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</si>
  <si>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</si>
  <si>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</si>
  <si>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</si>
  <si>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</si>
  <si>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</si>
  <si>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</si>
  <si>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</si>
  <si>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</si>
  <si>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</si>
  <si>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</si>
  <si>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</si>
  <si>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</si>
  <si>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</si>
  <si>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</si>
  <si>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</si>
  <si>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</si>
  <si>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</si>
  <si>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</si>
  <si>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</si>
  <si>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</si>
  <si>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</si>
  <si>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</si>
  <si>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</si>
  <si>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</si>
  <si>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</si>
  <si>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</si>
  <si>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</si>
  <si>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</si>
  <si>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</si>
  <si>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</si>
  <si>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</si>
  <si>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</si>
  <si>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</si>
  <si>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</si>
  <si>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</si>
  <si>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</si>
  <si>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</si>
  <si>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</si>
  <si>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</si>
  <si>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</si>
  <si>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</si>
  <si>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</si>
  <si>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</si>
  <si>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</si>
  <si>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</si>
  <si>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</si>
  <si>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</si>
  <si>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</si>
  <si>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</si>
  <si>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</si>
  <si>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</si>
  <si>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</si>
  <si>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</si>
  <si>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</si>
  <si>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</si>
  <si>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</si>
  <si>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</si>
  <si>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</si>
  <si>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</si>
  <si>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</si>
  <si>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</si>
  <si>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</si>
  <si>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</si>
  <si>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</si>
  <si>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</si>
  <si>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</si>
  <si>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</si>
  <si>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</si>
  <si>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</si>
  <si>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</si>
  <si>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</si>
  <si>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</si>
  <si>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</si>
  <si>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</si>
  <si>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</si>
  <si>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</si>
  <si>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</si>
  <si>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</si>
  <si>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</si>
  <si>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</si>
  <si>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</si>
  <si>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</si>
  <si>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</si>
  <si>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</si>
  <si>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</si>
  <si>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</si>
  <si>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</si>
  <si>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</si>
  <si>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</si>
  <si>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</si>
  <si>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</si>
  <si>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</si>
  <si>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</si>
  <si>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</si>
  <si>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</si>
  <si>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</si>
  <si>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</si>
  <si>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</si>
  <si>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</si>
  <si>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</si>
  <si>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</si>
  <si>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</si>
  <si>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</si>
  <si>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Domino's Pizza Ent</t>
  </si>
  <si>
    <t>Downer EDI</t>
  </si>
  <si>
    <t>DUET Group</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</si>
  <si>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</si>
  <si>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</si>
  <si>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</si>
  <si>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</si>
  <si>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</si>
  <si>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</si>
  <si>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</si>
  <si>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</si>
  <si>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</si>
  <si>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</si>
  <si>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</si>
  <si>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</si>
  <si>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</si>
  <si>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</si>
  <si>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</si>
  <si>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</si>
  <si>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</si>
  <si>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</si>
  <si>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</si>
  <si>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</si>
  <si>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</si>
  <si>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</si>
  <si>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</si>
  <si>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</si>
  <si>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</si>
  <si>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</si>
  <si>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</si>
  <si>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</si>
  <si>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</si>
  <si>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</si>
  <si>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</si>
  <si>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</si>
  <si>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</si>
  <si>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</si>
  <si>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</si>
  <si>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</si>
  <si>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</si>
  <si>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</si>
  <si>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</si>
  <si>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</si>
  <si>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</si>
  <si>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</si>
  <si>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</si>
  <si>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</si>
  <si>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</si>
  <si>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</si>
  <si>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</si>
  <si>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</si>
  <si>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</si>
  <si>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</si>
  <si>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</si>
  <si>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</si>
  <si>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</si>
  <si>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</si>
  <si>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</si>
  <si>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</si>
  <si>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</si>
  <si>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</si>
  <si>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</si>
  <si>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</si>
  <si>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</si>
  <si>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</si>
  <si>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</si>
  <si>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</si>
  <si>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</si>
  <si>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</si>
  <si>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</si>
  <si>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</si>
  <si>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</si>
  <si>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</si>
  <si>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</si>
  <si>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</si>
  <si>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</si>
  <si>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</si>
  <si>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</si>
  <si>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</si>
  <si>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</si>
  <si>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</si>
  <si>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</si>
  <si>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</si>
  <si>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</si>
  <si>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</si>
  <si>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</si>
  <si>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</si>
  <si>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</si>
  <si>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</si>
  <si>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</si>
  <si>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</si>
  <si>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</si>
  <si>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</si>
  <si>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</si>
  <si>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</si>
  <si>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</si>
  <si>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</si>
  <si>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</si>
  <si>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</si>
  <si>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</si>
  <si>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</si>
  <si>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</si>
  <si>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</si>
  <si>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</si>
  <si>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</si>
  <si>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</si>
  <si>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</si>
  <si>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</si>
  <si>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</si>
  <si>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</si>
  <si>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</si>
  <si>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</si>
  <si>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</si>
  <si>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</si>
  <si>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</si>
  <si>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</si>
  <si>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</si>
  <si>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</si>
  <si>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</si>
  <si>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</si>
  <si>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</si>
  <si>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</si>
  <si>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</si>
  <si>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</si>
  <si>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</si>
  <si>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</si>
  <si>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</si>
  <si>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</si>
  <si>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</si>
  <si>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</si>
  <si>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</si>
  <si>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</si>
  <si>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</si>
  <si>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</si>
  <si>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</si>
  <si>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</si>
  <si>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</si>
  <si>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</si>
  <si>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</si>
  <si>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</si>
  <si>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</si>
  <si>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</si>
  <si>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</si>
  <si>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</si>
  <si>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</si>
  <si>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</si>
  <si>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</si>
  <si>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</si>
  <si>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</si>
  <si>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</si>
  <si>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</si>
  <si>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</si>
  <si>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</si>
  <si>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</si>
  <si>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</si>
  <si>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</si>
  <si>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</si>
  <si>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</si>
  <si>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</si>
  <si>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</si>
  <si>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</si>
  <si>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</si>
  <si>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</si>
  <si>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</si>
  <si>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</si>
  <si>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</si>
  <si>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</si>
  <si>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</si>
  <si>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</si>
  <si>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</si>
  <si>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</si>
  <si>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</si>
  <si>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</si>
  <si>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</si>
  <si>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</si>
  <si>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</si>
  <si>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</si>
  <si>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</si>
  <si>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</si>
  <si>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</si>
  <si>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</si>
  <si>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</si>
  <si>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</si>
  <si>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</si>
  <si>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</si>
  <si>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</si>
  <si>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</si>
  <si>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</si>
  <si>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</si>
  <si>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</si>
  <si>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</si>
  <si>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</si>
  <si>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</si>
  <si>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</si>
  <si>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</si>
  <si>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</si>
  <si>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</si>
  <si>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</si>
  <si>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</si>
  <si>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</si>
  <si>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</si>
  <si>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</si>
  <si>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</si>
  <si>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</si>
  <si>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</si>
  <si>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</si>
  <si>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</si>
  <si>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</si>
  <si>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</si>
  <si>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</si>
  <si>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</si>
  <si>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</si>
  <si>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</si>
  <si>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</si>
  <si>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Catapult Group International</t>
  </si>
  <si>
    <t>CAT</t>
  </si>
  <si>
    <t>Superloop</t>
  </si>
  <si>
    <t>SLC</t>
  </si>
  <si>
    <t>ResMed</t>
  </si>
  <si>
    <t>RMD</t>
  </si>
  <si>
    <t>n/a</t>
  </si>
  <si>
    <t>GPT Group</t>
  </si>
  <si>
    <t>WPP AUNZ</t>
  </si>
  <si>
    <t>WPP</t>
  </si>
  <si>
    <t>Reva Medical</t>
  </si>
  <si>
    <t>RVA</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</si>
  <si>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</si>
  <si>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</si>
  <si>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</si>
  <si>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</si>
  <si>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</si>
  <si>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</si>
  <si>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</si>
  <si>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</si>
  <si>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</si>
  <si>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</si>
  <si>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</si>
  <si>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</si>
  <si>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</si>
  <si>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</si>
  <si>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</si>
  <si>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</si>
  <si>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</si>
  <si>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</si>
  <si>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WiseTech Global</t>
  </si>
  <si>
    <t>WTC</t>
  </si>
  <si>
    <t>a2 Milk Company, The</t>
  </si>
  <si>
    <t>Alumina Ltd</t>
  </si>
  <si>
    <t>Mortgage Choice</t>
  </si>
  <si>
    <t>MOC</t>
  </si>
  <si>
    <t>Megaport</t>
  </si>
  <si>
    <t>MP1</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</si>
  <si>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</si>
  <si>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</si>
  <si>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</si>
  <si>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</si>
  <si>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</si>
  <si>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</si>
  <si>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</si>
  <si>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</si>
  <si>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</si>
  <si>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</si>
  <si>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</si>
  <si>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</si>
  <si>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</si>
  <si>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</si>
  <si>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</si>
  <si>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</si>
  <si>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Admedus</t>
  </si>
  <si>
    <t>AHZ</t>
  </si>
  <si>
    <t>Avita Medical</t>
  </si>
  <si>
    <t>AVH</t>
  </si>
  <si>
    <t>Lovisa Holdings</t>
  </si>
  <si>
    <t>LOV</t>
  </si>
  <si>
    <t>Spark New Zealand</t>
  </si>
  <si>
    <t>SPK</t>
  </si>
  <si>
    <t>Huon Aquaculture</t>
  </si>
  <si>
    <t>HUO</t>
  </si>
  <si>
    <t>Previously Reported</t>
  </si>
  <si>
    <t>beat</t>
  </si>
  <si>
    <t>Latest Reports</t>
  </si>
  <si>
    <t>miss</t>
  </si>
  <si>
    <t>in line</t>
  </si>
  <si>
    <t>While Navitas' result was in line with forecasts, two upgrades to Buy and one to Hold follow. Brokers agree the Macquarie Uni contract loss is now behind the company given a run of renewals and new contracts, and see a return to earnings growth. Two Buys, three Holds.</t>
  </si>
  <si>
    <t>ResMed's quarterly result beat everyone, driven by a successful new mask launch and a strong offshore result beyond the US. Brokers are eyeing a return to double digit growth. One upgrade to Buy (Accumulate) makes six, with one Hold.</t>
  </si>
  <si>
    <t>Credit Corp's result fell short of Ords but was in line with Morgans. Ords nevertheless retains Accumulate and Morgans Add as both brokers see growth ahead and FY guidance being met from a committed pipeline, with valuation undemanding.</t>
  </si>
  <si>
    <t>GUD's result fell short of two brokers while in line with others. Auto continues to drive earnings and losses at problem child Dexion have narrowed, but Oates and Davey saw weak halves. Brokers are looking for Dexion to be divested, and the funds reinvested in Auto expansion. In the meantime, five Holds.</t>
  </si>
  <si>
    <t>Tabcorp's result fell short of forecasts, with wagering disappointing despite growth in digital. The proposed merger with Tatts overshadows all else, and has two brokers on restriction.  Will it or won't it proceed? Two Buys, one Hold, two Sells.</t>
  </si>
  <si>
    <t>Downer's result beat all comers, driven by two major rail contracts and telco services work for the NBN and Telstra. Brokers had expected an infra-led earnings rebound but it's happening faster than assumed.  FY17 guidance has been upgraded but valuation remains an issue for most. One Buy, three Holds and a Sell.</t>
  </si>
  <si>
    <t>Capilano moved to a net pricing model in the period which resulted in lower rebates and revenues compared to the prior period.  Morgans has downgraded earnings forecasts, also accounting for investment in a new health honey. A stronger second half expected and Add retained.</t>
  </si>
  <si>
    <t>Operational inefficiencies were blamed for a weak quarter from James Hardie, disrupted by upgrades which should ultimately improve returns but have also increased costs in the near term. The US housing cycle is supportive but the company will need to secure price rises to offset margin weakness. Four Buys, three Holds.</t>
  </si>
  <si>
    <t>Alacer Gold Corp</t>
  </si>
  <si>
    <t>AQG</t>
  </si>
  <si>
    <t>Alacer's numbers met with broker assumptions. Brokers believe Turkey sovereign risk is sufficiently priced in and that the completion of the Copler sulphide project is the critical catalyst. Three Buys, one Hold.</t>
  </si>
  <si>
    <t>Transurban's result beat most forecasts. Solid cash flow led to a dividend increase and brokers look forward to asset growth options and ongoing delivery of solid earnings growth. One downgrade to Hold on the share price rally makes three believing valuation is fair, with four Buys seeing upside.</t>
  </si>
  <si>
    <t>Shopping Centres' result was mixed against forecasts so we'll call it in line. Dividend increase met expectations. Brokers do agree the supermarket space offers little growth, and would like clarification on the CQR stake. One downgrade to Hold makes two with four Sells.</t>
  </si>
  <si>
    <t>Royal Wolf exceeded expectations in a tough environment. Strength in construction was offset by ongoing weakness in resources, while slow progress in divesting of surplus assets dragged on leasing revenues. With growth hard to find, most brokers see valuation as full. Three downgrades to Hold, one Buy (Accumulate).</t>
  </si>
  <si>
    <t>No great surprise from BWP's result, but the REIT was fully tenanted in the period. Over the next 3-4 years several Bunnings stores will let leases expire before a move into vacated Masters stores in preferred locations. BWP has not yet arrived at a solution to de-risk this impact. One Hold, three Sells.</t>
  </si>
  <si>
    <t>Carsales' in-line result caught out a market fearing the worst. Losses in the Finance business were indeed substantial but the core business managed another solid performance. Costs were elevated but brokers expect these to recede, and a rebasing of Finance expectations should allow for earnings growth ahead. Five Buys, three Holds.</t>
  </si>
  <si>
    <t>Brokers are completely at odds on Cimic, as evidenced by a target price range of $12.40 (MS) to $42.50 (Macq), following a substantial increase from the latter and an upgrade to Buy. While the result exceeded expectations, only Macquarie is backing the company's pipeline while three Sells are sceptical of the numbers. UGL acquisition may help improve margins.</t>
  </si>
  <si>
    <t>Genworth's result actually beat both brokers, but surprisingly weak FY guidance is why we'll call this a "miss". Negative operational leverage is a feature of the industry at present. Brokers have also been expecting capital returns, but the company has gone cool on this issue, looking for investment opportunities. One Buy, one Hold.</t>
  </si>
  <si>
    <t>Centuria Urban REIT</t>
  </si>
  <si>
    <t>CUA</t>
  </si>
  <si>
    <t>Centuria Metro's earnings result met UBS' forecasts but revaluations suprised to the upside. FY earnings guidance is retained and the broker continues to see a capacity to grow. Buy retained.</t>
  </si>
  <si>
    <t>Centuria Urban, formerly 360 Capital Office, posted a result in line with Morgans. FY guidance retained. With the focus on FY18 lease expiries and executing a new debt facility, the broker retains Hold.</t>
  </si>
  <si>
    <t>Class' result beat both brokers and both brokers believe the company's SMSF market share growth guidance is understated.  A compelling market penetration story. Morgans nevertheless retains Hold while Ords sticks to Buy.</t>
  </si>
  <si>
    <t>Higher than expected electricity prices meant AGL's result beat almost all brokers. Execution on productivity targets also helped. Electricity generation is now the primary driver, with a split of five Buys and two Holds largely reflecting broker assumptions on price sustainability. AGL should hit the top end of guidance nonetheless, most agree.</t>
  </si>
  <si>
    <t>AMP's result equally met, missed or beat broker forecasts. Brokers are split down the middle on whether a tough year will be followed by another challenging year, or whether AMP has now transitioned to a more valuable prospect. Cost cutting and the buyback should prove supportive but disparate views leave four Holds, following a downgrade, and four Buys.</t>
  </si>
  <si>
    <t>Suncorp's result missed consensus. Most brokers agree operations have stabilised but margins remain an issue, while Morgan Stanley has problems with reserve assumptions. While commentary is far from upbeat, five Buys reflect a valuation discount to peers. Otherwise, two Holds and a Sell (MS).</t>
  </si>
  <si>
    <t>Only two of five brokers have updated so far so Henderson's "beat" may change. Both note ongoing funds outflows and suggest that while the stock is not expensive, funds flows must turn around to drive positive sentiment. Both retain Hold to make four, with one Buy.</t>
  </si>
  <si>
    <t>IDP's earnings result beat Macquarie on improved margins. The company's global infrastructure and established relationships are close to unique, the broker suggests, providing barriers to entry in a fast growing education industry. Buy retained.</t>
  </si>
  <si>
    <t>Alliance's result was in line with Credit Suisse, featuring weaker contract revenues but strength in aviation services. Improved cash flows and reduced debt should lead to strong FY earnings growth. Buy retained.</t>
  </si>
  <si>
    <t>News delivered a beat but only half of covering brokers have updated so far. With cable TV advertising remaining weak and newspapers continuing to decline, the result was all about the REA Group stake. So why not just buy REA? Two Buys, four Holds.</t>
  </si>
  <si>
    <t>Blue Sky's big jump in profit was supported by an increased contribution from Cove and higher investment income. Continuing strong growth in assets under management is anticipated as the still immature fund delivers on ambitious targets. One upgrade to Buy makes two.</t>
  </si>
  <si>
    <t>REA's result equally beat, met or missed broker forecasts. Australian revenues were strong but Asia weak, bringing into question the iProperty acquisition. A turnaround here would be welcomed, while lower marketing costs will support the second half. Six Buys, one Hold.</t>
  </si>
  <si>
    <t>Cover-More Group</t>
  </si>
  <si>
    <t>CVO</t>
  </si>
  <si>
    <t>Rising costs associated with increased sales and IT development led to a big miss for Praemium against Morgans' forecast. The broker has halved FY17 forecast earnings, slashed its target and downgraded to Hold.</t>
  </si>
  <si>
    <t>Cover-More's result was in line with forecasts but as the company is under takeover offer, it's academic. The current share price implies the offer is likley to be accepted by shareholders. Two Holds and one restriction.</t>
  </si>
  <si>
    <t>DWS' result beat Ords forecast but the broker was surprised at the drop in contractor headcount, suggesting the company will have to try harder in the second half to deliver organic growth. Downgrade to Hold.</t>
  </si>
  <si>
    <t>Amcor's result met or beat forecasts for a net beat. Emerging markets acted as a drag on a strong developed market performance in tough conditions, but brokers suggest growth initiatives, prior acquitisions and room for more acquisitions will continue to drive steady growth in defenisve earnings. It's then just a matter of valuation. Three Buys, four Holds, one Sell.</t>
  </si>
  <si>
    <t>It was a clear miss of consensus for Ansell. A second half skew should support FY guidance but brokers are not confident. Sexual Wellness was the standout but is up for sale and already priced at a premium by the market. Rising raw material costs are a major headwind. Six Holds, one Sell.</t>
  </si>
  <si>
    <t>Yet another consensus beat from JB. Guidance also exceeds expectations. The numbers will now cycle away from the Dick Smith departure but The Good Guys is still to deliver full synergies. No more Dick Smith means two downgrades, leaving a disparate three Buys, four Holds and a Sell. Risk: Amazon, and a cooling housing market.</t>
  </si>
  <si>
    <t>Newcrest's result was roughly in line with consensus. Strong legacy assets and solid near term cash flow support two Buys but capex will increase medium term for Cadia East and the stock has had a solid run, hence other brokers see better value elsewhere. Three Holds and four Sells.</t>
  </si>
  <si>
    <t>One downgrade to Sell following Bendelaide's result makes a full suite of seven. Outside of Homesafe price revaluations, the result was a miss. Capital is very low, putting dividends under threat, while the net interest margin remains benign. Brokers agree the bank's solid share price run of late is misguided, with Syd/Melb house price rises drssing up the numbers.</t>
  </si>
  <si>
    <t>Aurizon's result surprised everyone. As a lot of it was to do with one-offs, FY guidance is unchanged and brokers warn of no repeat in FY18. It is not clear whether higher coal prices will translate into stronger freight volumes. Cash flow is solid but brokers cannot see why the share price jumped. Hence two downgrades to Hold to make five and one to Sell to make three.</t>
  </si>
  <si>
    <t>Nick Scali is well positioned in a niche segment of the furniture market, Macquarie observes. The result beat the broker and guidance suggests more of the same. Buy retained.</t>
  </si>
  <si>
    <t>GBST's result was in line with a recently issued and rather dramatic profit warning. UK project delays, rising R&amp;D costs and forex headwinds all conspired. Brokers see the issues as short term, but the market will need to see R&amp;D reductions and contract wins to regain confidence. Two Buys, one Hold.</t>
  </si>
  <si>
    <t>Reckon's result was broadly in line. Headwinds from transition to a subscription model should abate and new products should increase penetration going forward, but development spend will not recede until FY18, stifling cash flow. Three Holds.</t>
  </si>
  <si>
    <t>Challenger beat most forecasts although a one-off helped. Funds management performance was the standout. The core annuities business contiues to grow and the new Japanese deal offers upside, but also suggests the risk of more capital being required. Brokers are split on valuation. Two Buys, four Holds, Two Sells.</t>
  </si>
  <si>
    <t>It was not a surprise that service/upgrade sales have passed peak cycle, but unit sales balanced out for an in-line result. Brokers remain largely confident in Cochlear's new products and capacity to continue winning market share, but for the most part cannot justify the share price. One Buy, four Holds, two Sells.</t>
  </si>
  <si>
    <t>GPT's result was in line and dividend growth guidance was welcomed. Brokers like the REIT but note limited growth opportunities in the near term, leading to weak FFO growth and a reliance on longer term development. One Buy, four Holds, one Sell.</t>
  </si>
  <si>
    <t>Treasury Wine's result beat most forecasts but clearly the market was priced for greater upside surprise. The Diageo acquisition boosted earnings while Asia remains the growth region. With guidance flat, some brokers question where the next re-rate can come from, while others see ongoing upside in Asia and better margins in the Americas. Two Buys, four Holds, one Sell.</t>
  </si>
  <si>
    <t>Adverse conditions, including declines in dairy and aqua-fed, and the loss of a major customer, led Ridley to a weak result. Brokers are neverthless confident of improvement through to FY18 on growth options and more normal conditions. Two Holds.</t>
  </si>
  <si>
    <t>SG Fleet slightly missed forecasts on low organic growth, while acquisitions performed well. Brokers remain relatively upbeat but note increasing competition will continue to restrict organic growth, leaving further acquisitions as a driver. Two Buys, one Hold.</t>
  </si>
  <si>
    <t>Brokers have downgraded forecast earnings following a slight miss from Sealink. Growth is supported by acquisitions and low debt means more acquisitions are expected. Upside is provided by strength in inbound tourism. One Buy, one Hold.</t>
  </si>
  <si>
    <t>UBS saw higher than expected impairments but lower costs, while Credit Suisse saw an earnings miss on higher costs. We'll call it a net miss, if not confusing, but for Paladin all hinges on stakeholder approval of its proposed debt restructure. Failure would potentially have dire consequences. Three Holds.</t>
  </si>
  <si>
    <t>ING</t>
  </si>
  <si>
    <t>Inghams Group</t>
  </si>
  <si>
    <t>Aveo's result beat three of four brokers. All agree the Freedom acquisition shows significant promise and FY17-18 guidance should be achievable based on the development pipeline. Three Buys, with one Hold on valuation.</t>
  </si>
  <si>
    <t>Aventus' half was quieter than the first nine months from listing, but brokers highlight a solid underlying growth profile, no turnover-based leases, and a quality, diversified portfolio of tenants. Two Buys, one Hold.</t>
  </si>
  <si>
    <t>Brokers are confused about guidance to flat FY earnings growth from Boral, following a solid first half beat of all forecasts. Conservative? The Dec Q in Aust was boosted by a catch-up after a wet Sep Q. The Headwaters acquisition nevertheless dominates the outlook and three of seven brokers are particpating and thus restricted. Otherwise, two Buys, two Holds.</t>
  </si>
  <si>
    <t>CBA's result beat most brokers and was in line with others. Retail banking was the standout performer while a jump in fees and commissions surprised. Capital is strong, and brokers can find nothing negative to say other than the stock, as always, is overvalued compared to peers. Six Holds, two Sells.</t>
  </si>
  <si>
    <t>CSL had pre-announced headline numbers so no surprises there. Brokers nevertheless highlight the company's success in rapidly opening collection centres ahead of expected growth in US plasma demand, while the troubled flu vaccine achieved welcome improvement. One upgrade to Buy makes six, with one Hold.</t>
  </si>
  <si>
    <t>Brokers suggest the controversy around Domino's franchise business represents a risk that is already priced in. Earnings were again solid but cash flow provided the miss, with a weak European performance providing the drag. Brokers nevertheles see longer term upside from integrating the Aust model into Europe. Four Buys, two Holds.</t>
  </si>
  <si>
    <t>Dexus' funds from operations result equally beat, missed or met broker forecasts. Guidance was upgraded but represents the termination of interest rate hedges, which is a one-off. While brokers see a robust office market, most are concerned about Sydney rents and values being sustained. One Buy, two Holds, three Sells.</t>
  </si>
  <si>
    <t>IOOF's result disappointed everyone as margins fell. Slowing funds growth and fee pressure are weighing. The notable squeeze on margins is outweighing cost controls and brokers are not upbeat about earnings propects for the FY. Two downgrades to Hold make four, with one Sell.</t>
  </si>
  <si>
    <t>Mt Gibson's result is not particularly relevant as all hinges on whether or not Koolan Island will be restarted. Brokers are assuming it will be, which would provide for a jump in earnings forecasts. Citi is bearish the iron ore price and doesn't see a restart as a good idea. But then there's all that cash. One Buy, two Holds.</t>
  </si>
  <si>
    <t>Orora's result beat most forecasts. Brokers now see a period of consolidation as new US acquisitions are integrated, although further acquisition upside remains. The company's push into US point-of-purchase is seen as positive. Six Buys, two Holds.</t>
  </si>
  <si>
    <t>Sims' result was in line with recent guidance. Brokers highlight a clear improvement in market conditions and note cost controls are supporting earnings. An ambitious target of 10%+ returns in FY18 is not considered unachievable, unless the iron ore price slides. One upgrade to Buy from Sell makes four, with two Holds and a Sell.</t>
  </si>
  <si>
    <t>Sonic's result was solid and largely as expected. The real debate comes down to whether the regulatory cloud hanging over the company poses a definitive risk or is overstated. On this point brokers are split. Two Buys, four Holds, one Sell.</t>
  </si>
  <si>
    <t>Villa World's result met first half guidance. FY guidance has been upgraded on a strong Vic, further expansion planned into NSW and expected volume and price increass in Qld. Morgans retains Buy.</t>
  </si>
  <si>
    <t>Computershare's result met or beat forecasts for a net beat, although the share price response sees one downgrade to Hold. Most brokers are becoming more positive on what is more than just a story about exposure to rising US rates. Four Buys, with three Holds and a Sell suggesting upside is already priced in.</t>
  </si>
  <si>
    <t>Another standout from Bunnings and a solid performance from K-Mart led Wesfarmers to a beat. Coles, however, disappointed. Brokers are split on whether the strength of the conglomerate can offset a weaker Coles or whether a push to invest in pricing is going to spark another destructive supermarket war. Two Buys, four Holds, two Sells.</t>
  </si>
  <si>
    <t>Ingham chicken? Love 'em. Strong poultry volumes and lower costs led Ingham's maiden result to beat broker forecasts. Earnings are on track to meet or exceed prospectus guidance. NZ competition remains a challenge but five Buys and one Hold suggest brokers are confident.</t>
  </si>
  <si>
    <t>Brokers suspect Primary elected to report two days ahead of schedule because the result was so bad. Medical centre performance was weak and the company has slashed FY guidance. A regulatory cloud continues to hang over the stock as the MBS review drags on. One Buy, five Holds, one Sell.</t>
  </si>
  <si>
    <t>Ords sees clear upside momentum in Service Stream's business following a better than expected result. The broker does not see NBN activations peaking until FY19. Buy retained.</t>
  </si>
  <si>
    <t>Seven West's result missed most forecasts and guidance is for a -20% earnings decline. The Olympics boosted ratings but increased costs, and in the second half earnings will cycle last year's election advertising. Has FTA TV passed its use by date? Three Holds, two Sells.</t>
  </si>
  <si>
    <t>Vicinity posted a modest beat. While the market is concentrating on the earnings drag created by asset divestments, some brokers see through to later growth and note a solid yield and undemanding valuation. Weak retail sales growth is a concern but the portfolio is of high quality. One upgrade to Buy makes three, with two Sells.</t>
  </si>
  <si>
    <t>1300's modest profit increase was in line with Morgans' forecast. While the company faces headwinds through heavy exposure to Qld -- mining investment downturn and upcoming state election offering regulatory risk -- the broker believes cost controls and streamlining will support growth. Buy retained.</t>
  </si>
  <si>
    <t>After an in-line result, Factor has enough cash to recruit and complete its current clinical program, Morgans notes. If successful, negotiations with big pharma companies will follow. Buy retained.</t>
  </si>
  <si>
    <t>A2's result was a clear beat of forecasts, yet brokers are polarised on the company's outlook. UBS (Buy) sees growing brand awareness in China while Credit Suisse (Buy) awaits formula registration. Citi (Sell) notes A2 won't benefit a second time from Bellamy's mistakes and risk remains to the downside. Deutsche (Hold) splits the difference.</t>
  </si>
  <si>
    <t>IPH beat two of three brokers, yet all brokers have cut targets to reflect lower market multiples. Cash conversion is strong, allowing further growth through international acquisitions. One downgrade to Hold on valuation makes two, although Morgans (Buy) sees value on a discount to market and 5% yield.</t>
  </si>
  <si>
    <t>A slowing in same store sales in Retail failed to prevent Bapcor from beating forecasts, thanks to stronger margins. FY guidance has been upgraded. Brokers look forward to the success that should flow from the company applying its model to the Hellaby's acquisition. Three Buys, one Hold, one restriction.</t>
  </si>
  <si>
    <t>Evolution's result equally met, missed or beat forecasts. Brokers are enthusiastic over an extension of mine life for Cowal, while the Ernest Henry acquisition provides exposure to copper.  While miner forecasts are often disparate based on influential commodity price assumptions, Evolution scores six Buys and a Hold.</t>
  </si>
  <si>
    <t>Goodman's result met or beat forecasts and growth guidance was upgraded. Brokers believe in the longer term drivers of logistics exposure and believe growth targets will be achieved, at least until the cycle turns. Work in hand is currently steady. Three Buys, three Holds.</t>
  </si>
  <si>
    <t>Mirvac's result was a net miss on lower than expected residential settlements and a lower development margin. Management cited timing issues but while brokers agree the earnings outlook is solid, there is some concern over settlement defaults and delays.  Three Buys, two Holds, one Sell.</t>
  </si>
  <si>
    <t xml:space="preserve">Stronger than expected iron ore revenue meant that for the first time, Mineral Resources' mining revenue beat its core, defensive mineral services revenue. Guidance has been increased but assumes only a US$70/t iron ore price.  Two Buys, two Holds. </t>
  </si>
  <si>
    <t>Origin's result missed most forecasts due to the impact of the Eraring outage and the failure of increased gas/elec prices to offset increased procurement prices. While brokers expect a better second half, they are wary of guidance not being achieved. The upstream IPO would be a catalyst.  Two Buys, three Holds, two Sells.</t>
  </si>
  <si>
    <t>Spark's result was in line with guidance but Credit Suisse sums up the broker mood by suggesting the company is running hard to stand still. A new strategy has been flagged, but meanwhile competition is tough. Two Holds, two Sells.</t>
  </si>
  <si>
    <t>Brokers clearly had quite different forecasts for Sydney Airport, given an inconsistent spread of beat, miss and in-line. Badgery's Creek remains an uncertain swing factor, with the govt pushing management to make a decision and management seeing an uneconomic proposition so far. Stay tuned. Four Buys, two Holds, one Sell.</t>
  </si>
  <si>
    <t>Lower lottery revenues on lower jackpots, lower wagering turnover and flat gaming earnings. Tatts' miss can be overlooked at this point nonetheless as all await the impending decison of the ACCC re the Tabcorp merger. And another suitor lies waiting. One Buy, four Holds, one Sell, and two on restriction.</t>
  </si>
  <si>
    <t>South32 posted a clear beat, but with cash coming out its ears there was some disappointment in a lack of dividend increase from the company. Shareholders will just need to be patient, brokers suggest, given management has no specific growth options earmarked. Capital management is expected by most, eventually. Five Buys following one upgrade, with two Holds.</t>
  </si>
  <si>
    <t>A weak share price response belies what was a net beat for Magellan. Lower costs provided some offset to lower performance fees. Brokers are upbeat about the launch of three new Low Carbon funds in the US but note their impact will take time. One upgrade to Buy makes five, with one Hold.</t>
  </si>
  <si>
    <t>Telstra's result disappointed all and sundry, as mobile competition impacted and broadband margins tightened. For a stock that's all about the yield, Telstra needs to come up with viable growth options to support a dividend not fully cash covered, before the NBN payments expire. One downgrade to Hold makes five, with three Sells.</t>
  </si>
  <si>
    <t>Hansen's result met Ords and beat Credit Suisse but even Ords was surprised, given a -20% share price drubbing pre-result. Given the cyclical nature of project work, CS anticpates a possible revenue pullback and retains Hold. Ords (Buy) suggests any share price drop on industry "noise" presents a buying opportunity.</t>
  </si>
  <si>
    <t>HFA's result fell short of Macquarie on higher operating expenses, including personnel and incentive costs and risk management consultancy costs. Investment performance has begun to firm up, nonetheless. The broker cuts forecasts but retains Buy.</t>
  </si>
  <si>
    <t>While Star's result missed, capital works costs and loyalty program costs will wane in the second half and therefore brokers see an improved performance ahead. VIP turnover was impacted by the Crown arrests. Targets trimmed but Star can boast a rare full set of Buy ratings from a full set of eight brokers.</t>
  </si>
  <si>
    <t>Baby Bunting missed on lower than expected margins but FY guidance has been retiterated. Brokers remain confident in the company continuing to outperform competitors and extend its store footprint but the top end of the guidance range may be a stretch. On valuation, two downgrades to Hold, and one Buy.</t>
  </si>
  <si>
    <t>Centuria Industrial REIT</t>
  </si>
  <si>
    <t>CIP</t>
  </si>
  <si>
    <t>Jumbo Interactive</t>
  </si>
  <si>
    <t>JIN</t>
  </si>
  <si>
    <t>Jumbo's result was in line with guidance. A lower number of attractive jackpots led to reduced revenues but a solid cash balance means a dividend has been declared. Morgans sees the scaling down of the German lottery business as a positive and retains Add.</t>
  </si>
  <si>
    <t>MHJ</t>
  </si>
  <si>
    <t>Michael Hill International</t>
  </si>
  <si>
    <t>Despite solid loan growth and cost controls, MyState's result disappointed Macquarie due to much lower margins. The broker expects recent mortgage repricing to support the second half and retains Hold.</t>
  </si>
  <si>
    <t>Morgan Stanley was pleased with Pacific Smiles' result. FY guidance was reiterated. The broker retains Add, highlighting what it believes to be the lowest cost, highest utilisation model in the Australian corporatised dental market.</t>
  </si>
  <si>
    <t>Stronger trading profits led Abacus to a beat. It is not clear how sustainable such profits are but the second half will benefit from transactions such as the sale of the World Trade Centre in Melbourne. One Buy, one Hold, one Sell.</t>
  </si>
  <si>
    <t>Were it not for the takeover bid in process, brokers suspect Duet's share price would have dropped more severely on a surprisingly weak result. The Energy Developments acquisiton has not lived up to expectation, and the Dampier-Bunbury pipeline also posted weak numbers. One upgrade to Buy on the assumption the suitor knew the result. Otherwise, five Holds.</t>
  </si>
  <si>
    <t>Medibank's result was mostly in line. Margins were promising but brokers expect these to fall as policyholder numbers decline. Turning around the numbers is critical but the cost would also impact on margins. Two downgrades leave one Buy, five Holds and two Sells.</t>
  </si>
  <si>
    <t>Santos beat most, but not all, forecasts. Brokers agree costs have been well controlled and the surprise raising last year helped reduce debt, although further reduction on strong cash flow remains the primary focus. Caldita/Barossa offers upside potential. Four Buys, three Holds, one Sell.</t>
  </si>
  <si>
    <t>It was not a good result from Village, and mounting debt has led to the suspension of dividends and the consideration of asset sales. One downgrade to Hold makes two, with two Buys suggesting there may be value in the low share price if management responds decisively.</t>
  </si>
  <si>
    <t>Whitehaven's result was all over the place compared to forecasts but that's not unsual when commodity price forecasting is critical. Beats/misses were not substantial. With solid cash flow rapidly reducing debt, the focus is on possible capital management in FY18. It all depends on the coal price. Four Buys, four Holds.</t>
  </si>
  <si>
    <t>Centuria has downgraded to more conservative distribution guidance following management takeover of the prior 360 Capital Industrial fund. The overall strategy of the REIT is unchanged and Morgans retains Add.</t>
  </si>
  <si>
    <t>Think's result met Morgans. As the company rolls out new technology to, among other things, help parents track their child's development, the broker suggests a differentiated business model makes Think a far more attractive proposition in the space. Add retained.</t>
  </si>
  <si>
    <t>ASX beat most forecasts. Costs were higher than expected but reflect investment in new systems. The issue for the exchange is new regulations beginning this half that will lead to lower earnings. Brokers consider the stock to offer little growth and to be fair to over-priced. Two downgrades leave three Holds and five Sells.</t>
  </si>
  <si>
    <t>Link's result beat most estimates. The company is delivering on integration milestones but weak corporate markets revenues are dragging on strong funds administration. Value not quite attractive enough yet for most brokers. One Buy, four Holds.</t>
  </si>
  <si>
    <t>Virgin's result was in line with guidance. No new guidance was offered and brokers note lower domestic passenger yields are stifling cash flow as the company increases costs to shift from a competitive model to a more sustainable model. Three Holds, four Sells.</t>
  </si>
  <si>
    <t xml:space="preserve">Michael Hill beat two brokers and missed one, for a net beat. Lower sales were offset by higher margins. All three brokers retain Add/Outperform, assuming FY guidance is achievable but noting earnings in the second half will be impacted by higher marketing costs. </t>
  </si>
  <si>
    <t>Asia Pacific's distributable earnings were in line with guidance. Morgans suggests the REIT provides niche exposure to the data centre space and offers several potential catalysts including M&amp;A and asset re-ratings. Hold retained.</t>
  </si>
  <si>
    <t>Arena posted first half earnings growth of 11% and increased FY guidance to 10%. Morgan Stanley sees growth levelling off at 5-6% from FY18 but admits upside potential. Buy retained.</t>
  </si>
  <si>
    <t>Event's result missed Citi and Ords described it as "terrible". Citi (Sell) finds the outlook challenging as the Aust cinema business underperformed the industry. Market share loss is a significant factor. Also, the broker continues to push the idea the board should consider selling the German business. Ords (Buy) believes the issues should prove temporary.</t>
  </si>
  <si>
    <t>Generation's result was in line. The project pipeline is on track and budget and should contribute to earnings from FY18. Portfolio metrics are solid, supported by long lease expiries. Two Holds.</t>
  </si>
  <si>
    <t>Another solid result from iSelect beat Credit Suisse. The broker's FY forecast exceeds guidance but importantly, revenues are strong as the company invests for growth in "exciting" opportunities. Buy retained.</t>
  </si>
  <si>
    <t>Mantra's result equally beat, met or missed estimates. Brokers are split over whether a poor CBD performance should be of concern, while one broker believes accountancy issues should not concern the market. Disparate views are reflected in one upgrade to Buy to make four, two Holds and one Sell.</t>
  </si>
  <si>
    <t>Beach posted a tax-related beat on the profit line but also exceeded most earnings forecasts. The issue for brokers is declining oil reserves, putting the company's solid cash position in focus and making M&amp;A cricital to ongoing performance. One upgrade to Hold on the share price drop makes three, with one Buy and two Sells.</t>
  </si>
  <si>
    <t>Despite having issued a profit warning, Brambles still managed to miss some revised broker forecasts. Guidance also disappointed and the abandonment of long term targets leaves brokers lacking confidence in management's control of the business. Only one Buy rating now remains after four downgrades to Hold to make five, with one Sell.</t>
  </si>
  <si>
    <t xml:space="preserve">CQR's result was in line but we'll call it a miss given brokers were surprised by flat guidance. The issue is one of not having any trouble selling assets but of not having anything encouraging lined up on the buy-side, leaving the option of capital management but no growth. Four Holds, two Sells. </t>
  </si>
  <si>
    <t>An in-line result from G8 took a back seat to news of a share placement to China First Capital Group, providing balance sheet flexibility to fund acquisitions. Deteriorating occupancy is a challenge for the industry. Three Buys and one Hold (Ords upgrades to Buy from Accumulate).</t>
  </si>
  <si>
    <t>Industria's result was slightly better than expected but given FY guidance was maintained, a first half skew will likely affect a fall in second half earnings, with lease expiries pending. Three Holds.</t>
  </si>
  <si>
    <t>Improved margins were the highlight of Nanosonic's result, which beat Morgans. A solid cash position allows for immediate expansion of regons and products. Tax changes lower the target but Buy retained.</t>
  </si>
  <si>
    <t>Nib's result beat all comers on record margins. Brokers are nevertheless in disagreement over whether such margins can be sustained going forward and whether valuation is stretched. A lack of expected regulatory interference sees one upgrade to Hold to make five, with two Buys.</t>
  </si>
  <si>
    <t>OML's result hit the top end of guidance. While brokers foresee ongoing growth, all focus is on the ACCC's decision re the proposed merger with APN Outdoor, with approval far from guaranteed. One broker is advising and thus restricted, otherwise one Buy, one Hold.</t>
  </si>
  <si>
    <t>BlueScope had already upgraded its earnings forecasts, so no surprise there. What did surprise and excite brokers was the announced intention to put 30-50% of free cash flow towards capital management, in the form of buybacks and dividends. Valuation then comes down to iron ore/steel price forecasts. One upgrade and one downgrade leave five Buys and two Holds.</t>
  </si>
  <si>
    <t>Garage doors were again a curse for GWA but bathrooms &amp; kitchens provide the vast bulk of earnings, and here brokers see a lack of any growth on the horizon. No guidance was offered. One downgrade to Sell makes three, with three Holds.</t>
  </si>
  <si>
    <t>Monash IVF's result exceeded expectations although management reports no observable recovery in what has been a subdued market. A return to normal growth rates could be six months away, but longer term the sector is seen as attractive. One Buy, two Holds.</t>
  </si>
  <si>
    <t>Northern Star posted a net beat with FY guidance maintained. Growth options are the major focus, and given no debt and a pile of cash, the company is in an enviable position to pursue M&amp;A options. Three Buys, two Holds.</t>
  </si>
  <si>
    <t>WorleyParson's result missed some, but not all, forecasts. With conditions improving in the space, a lack of cash flow and increasing debt is enough to see two ratings downgrades. But with solid leverage to better conditions, has the worst been seen? One upgrade leaves two Buys, two Holds and a Sell.</t>
  </si>
  <si>
    <t>Carindale's result and guidance met Ords' expectations. An increase in Scentre Group's stake in the REIT to 53% leads to uncertainty. A blocking stake could hinder the opportunity to realise full value. Hold retained.</t>
  </si>
  <si>
    <t>Garda's result and guidance were in line with Morgans' forecasts. With no expiries due in FY17, the focus moves on to FY18. Buy retained.</t>
  </si>
  <si>
    <t>Ingenia's result broadly met Morgans' expectations. New home settlement numbers have been upgraded. The broker believes further asset divestments present a key catalyst for the future. Buy retained.</t>
  </si>
  <si>
    <t>Legend Corporation</t>
  </si>
  <si>
    <t>LGD</t>
  </si>
  <si>
    <t xml:space="preserve">Morgans saw no surprises in Legend's result with impairments previously flagged. Trading conditions appear subdued for now but cost efficiencies should improve margins. Hold retained. </t>
  </si>
  <si>
    <t>Strong revenues again failed to translate into stronger earnings for Lifestyle but UBS sees unchanged guidance as plausible. The broker continues to see the stock undervalued against key reference metrics and retains Buy.</t>
  </si>
  <si>
    <t>Over The Wire Holdings</t>
  </si>
  <si>
    <t>OTW</t>
  </si>
  <si>
    <t>In the wake of OTW's result, Morgans has increased revenue forecasts but also cost forecasts as the company invests in growth. The company is confident in achieving growth targets. Buy retained.</t>
  </si>
  <si>
    <t>Propertylink Group</t>
  </si>
  <si>
    <t>PLG</t>
  </si>
  <si>
    <t>Siver Chef's result met guidance but fell short of Macquarie (Hold), who has cut its target heavily on concerns of rising bad debts in the GoGetta book.  Morgans (Buy) sees the low end of guidance being met and the medium term outlook as favourable.</t>
  </si>
  <si>
    <t>CSG's result and guidance fell short of both brokers. A miss on revenue was attributed to a longer than expected sales cycle in Enterprise and reduced productivity in Business Solutions. Investors will likely remain cautious until the next result. Two Holds.</t>
  </si>
  <si>
    <t>BHP's numbers met or beat broker forecasts. Debt reduction thanks to strong cash flows led to a dividend increase, although the focus is on further reducing debt and pursuing growth options. Costs and capex will rise in the second half and brokers are not backing further commodity price rises. Two Buys, six Holds.</t>
  </si>
  <si>
    <t>Bradken's result was in line with pre-released numbers. Earnings are depressed and gearing elevated but a cyclical recovery is underway, making it a shame a takeover is in progress. Acceptances are moving a little slowly nonetheless. Three Holds.</t>
  </si>
  <si>
    <t>Caltex' result slightly beat forecasts. All focus is on the potential impact of Woolworths' fuel business going to BP, and here management was not able to provide clarity other than to suggest they're working on alleviation. Brokers see cost-out and M&amp;A opportunities so remain mostly confident. Five Buys, one Hold, one Sell.</t>
  </si>
  <si>
    <t>FlexiGroup's result was mixed in terms of profit vs earnings but met or beat forecasts. Guidance has been retained but the dividend payout ratio cut in order to fund the cost of reinvigorating the portfolio of businesses. Brokers do not disagree with the move. Four Buys, two Holds.</t>
  </si>
  <si>
    <t>K&amp;S' result met Deutsche, with improved east coast operations and fuel transport offsetting ongoing declines in resource sector revenues. The broker expects more of the same in the second half. Hold retained.</t>
  </si>
  <si>
    <t>Oil Search's result was in line. While costs will increase in the second half to fund Muruk appraisal, and further cost-outs appear to now be limited, for brokers the stock is a positive long term production expansion story. A very long story. Five Buys, three Holds.</t>
  </si>
  <si>
    <t>Sandfire's result equally beat, missed and met forecasts, which is not unusual when forecast commodity prices are critical. The dividend cut was a downer given the last of the company's debt was paid off but this is to fund Monty development. Copper prices are otherwise key. Four Buys, three Holds, one Sell.</t>
  </si>
  <si>
    <t>Seek mostly missed forecasts on weakness in Asia, albeit Zhaopin was strong and the domestic business posted its usual solid result. Guidance was tightened to the top end. The potential privatisation of Zhaopin remains a catalyst. Three Buys, three Holds, one Sell.</t>
  </si>
  <si>
    <t>The two covering brokers have not updated since the last result, hence the big jump in target. Seven Group beat forecasts on a stabilising mining sector and strong east coast infrastructure markets, aiding both WesTrac and Coates. Two Holds.</t>
  </si>
  <si>
    <t>While Virtus' result missed forecasts, this largely represented a regression towards more normal IVF compound growth from a previous very strong period. IVF demand is highly volatile. One Buy, three Holds.</t>
  </si>
  <si>
    <t xml:space="preserve">Growthpoint's result slightly beat both brokers thanks to acquisitions and guidance was reiterated. Macquarie (Hold) nevertheless sees a softer second half due to asset sales while UBS (Hold) suggests an 18% premium to NTA makes the REIT less attractive than others in the space. </t>
  </si>
  <si>
    <t>IDT's loss was greater than Morgans expected. The good news is the sale of the CMAX facility will allow the company to focus on the commercialisation of its generics portfolio. Buy retained.</t>
  </si>
  <si>
    <t>Propertylink's numbers suggest to Ords (Buy) the company is ahead on prospectus forecasts for income after progressing on the leasing front, but behind on acquisition growth targets, albeit one or two deals will fix this. Credit Suisse (Buy) is yet to update.</t>
  </si>
  <si>
    <t>Independence had pre-released but the "miss" relates to an announced delay in the Nova ramp-up, which will likely impact heavily on FY production guidance. Forecast cuts follow and brokers warn of the volatility of the nickel price. One Buy, four Holds, one Sell.</t>
  </si>
  <si>
    <t>Saracen doubled its profit but Macquarie expected more. Cost guidance has risen in the second half to manage the near term production outlook for Thunderbox. The broker reduces forecasts and retains Hold.</t>
  </si>
  <si>
    <t>Senex' result was broadly in line. The highlight was an update on Western Surat, which is a promising development but there is always execution risk. The balance sheet is strong. One downgrade to Sell on the share price run, otherwise two Holds and three Buys.</t>
  </si>
  <si>
    <t>Aconex' result was in line with guidance materially downgraded a month ago. That guidance has been reaffirmed, as has a longer term 20% growth target. Brokers remain very positive on the company's products but wary of inconsistent cash flows, and note it will take time if investor confidence is to be restored. One downgrade to Hold makes four, with two Buys.</t>
  </si>
  <si>
    <t>Greencross' result equally beat, met or missed the three brokers' forecasts. Guidance for a similar result was reiterated. Not the sort of high growth numbers the company used to produce, but investment in new clinics should pay off in the longer term. Two Holds, one Sell.</t>
  </si>
  <si>
    <t>In the wake of Megaport's result, Morgans believes operating costs have stabilised and the foundations are now in place to move the focus to selling. Margin expansion is evident. Buy retained.</t>
  </si>
  <si>
    <t>Interim result was in line with forecasts and while brokers note revenues have now begun to stabilise, earlier than expected, the market is overestimating the extent of growth that will now follow in what is still a tough market, most brokers suggest. Stability, not turnaround. One Hold and five Sells.</t>
  </si>
  <si>
    <t>Regis Resources' result beat most forecasts. Strong cash flow means the promise of solid dividends but then growth becomes an issue. Upside from here will require promising exploration results or a gold price rally. Two Buys, five Holds, one Sell.</t>
  </si>
  <si>
    <t>Disparate views on Scentre Group are retained following an in-line result. The REIT boasts a quality retail portfolio, but then retail conditions remain tough at present. A drop in payout ratio is seen either as suggesting uncertainty or providing faith in the pipeline. Three Buys, two Holds, one Sell.</t>
  </si>
  <si>
    <t>Ainsworth's result was in line with guidance but fell short of Macquarie, and no dividend was declared. FY guidance implies a quick turnaround in falling profit but while Ords (Hold) has upgraded forecasts, the broker is not as ambitious. Ship share is declining and costs rising. Macquarie (Buy) is more confident in the product pipeline.</t>
  </si>
  <si>
    <t>Altium's result beat Credit Suisse and the broker has upgraded to Buy. The result slightly missed Deutsche (Buy) but the broker notes FY revenue growth guidance was strongly reiterated, implying strong second half growth. UBS (Hold) is yet to update. In line on a net basis for now.</t>
  </si>
  <si>
    <t>St Barbara's result was in line. Sustaining scale is the near term imperative with capital management now competing with growth options.  Focus is now on Simberi and the Gwalia extension. One downgrade to Hold on valuation, with two Buys.</t>
  </si>
  <si>
    <t>Collection House missed Ords and Morgans. Guidance has been reduced. Brokers are not confident in guidance being achieved given the second half profitability skew required. Two Sells.</t>
  </si>
  <si>
    <t>Apollo Tourism &amp; Leisure</t>
  </si>
  <si>
    <t>ATL</t>
  </si>
  <si>
    <t>Apollo's result beat Morgans and forecasts are raised to account for acquisitions. The broker believes double digit growth is possible as the company penetrates the RV sales market. Add retained.</t>
  </si>
  <si>
    <t>Charter Hall Long WALE REIT</t>
  </si>
  <si>
    <t>CLW</t>
  </si>
  <si>
    <t>Astro's result beat Ords, albeit mostly due to a stronger JPY to the AUD. Management's intention to redeploy cash to increase earnings and distributions should help close the large discount to NTA, the broker suggests. Accumulate retained.</t>
  </si>
  <si>
    <t>AP Eagers' result was in line with recent guidance. The company is executing well in a difficult environment and scale provides a competitive advantage, but regulatory uncertainty clouds the outlook. One Buy, three Holds.</t>
  </si>
  <si>
    <t>APN Outdoor's result met the most recent of constantly changing guidance. The company has elected to not provide FY guidance. Brokers await the ACCC's decision on the proposed oOh!Media merger but can't call it. One upgrade to Buy suggests a rejection doesn't matter. Four Buy, one Hold.</t>
  </si>
  <si>
    <t>ARB's result featured typically robust sales, just not as robust as past periods. The result thus fell short but brokers are confident in continuing store rollouts as an earnings driver. Valuation is just too steep. Three Holds, one Sell.</t>
  </si>
  <si>
    <t>Blackmores' result missed two of three brokers. While the longer term story is still positive, near term challenges and uncertainties remain. One downgrade to Hold on the company apparently falling behind in building up its China presence. One Hold on valuation and one Buy.</t>
  </si>
  <si>
    <t>Coke surprised with an announced buyback and the result beat most forecasts. Outperformance came nevertheless from outside the Aust fizzy drink business, which remains structurally challenged. Brokers applaud cost-outs but warn of regulatory risks such as an NSW bottle deposite scheme and, heaven forbid, a sugar tax. Two downgrades to Hold makes seven with one Sell.</t>
  </si>
  <si>
    <t>A large project loss skewed Fletcher's result to a miss but brokers are prepared to assume this is a one-off. Retention of FY guidance suggests a skew in residential earnings towards year end. Disparate valuations nonetheless. Three Buys, two Holds, one Sell.</t>
  </si>
  <si>
    <t>Strong iron ore prices ensured Fortesuce's result either met or beat forecasts. The dividend payout ratio was increased as expected. With management doing everything right it's just a matter of valuation versus iron ore price views. Two Buys, five Holds, one Sell.</t>
  </si>
  <si>
    <t>Fairfax' result equally missed or beat so we'll call it in line. The outlook is weak, and while Domain drove earnings as usual, costs were higher. All focus is on the intention to spin off but retain the major shareholding in Domain. Get rid of print and a re-rating is possible. Two Buys, two Holds, one Sell.</t>
  </si>
  <si>
    <t>Healthscope beat most, but not all, forecasts. Positive was a clear turnaround in momentum in the Dec Q from the weak Sep Q, suggesting to brokers guidance may be conservative. The opening of the Northern Beaches hospital will provide a catalyst. Three Buys, four Holds.</t>
  </si>
  <si>
    <t>Helloworld's management performed "brilliantly" in the half, says Ords (Buy), leading to a beat on lower costs and more efficient marketing driving improved margins, reduced debt and a solid dividend. Deutsche (Hold) agrees but sees fair value, while Morgans is yet to update.</t>
  </si>
  <si>
    <t>A reduction in risk surrounding the Qld govt contract was a feature of what was otherwise a miss for McMillan. This has prompted two upgrades to Buy to make three while Morgan Stanley (Sell) saw a disappointing result, remaining headwinds and a risky acquisition strategy.</t>
  </si>
  <si>
    <t>National Storage posted a result below expectation but brokers agree underlying earnings showed improvement, with price rises now flowing through. The company is not apparently getting the returns it expected from acquisitions and a re-rating will require meeting FY guidance. One Buy, two Holds, one Sell.</t>
  </si>
  <si>
    <t>Pact's result either met or missed forecasts. The Pascoe's acquisition is nevertheles seen as positive and efficiencies are being sought. But a weak Aust consumer, weak NZ dairy and contract losses dragged. Volumes need to pick up. Three Buys, three Holds.</t>
  </si>
  <si>
    <t>Qube's result mostly missed forecasts on challenges in the core business and a weak contribution from Patrick. Brokers remain longer term positive on Moorebank although its first earnings contribution is a long ways off. Five Buys, three Holds.</t>
  </si>
  <si>
    <t>Steadfast's result beat two of three brokers and FY guidance was reaffirmed, with the top end achievable in broker opinions. Accretive acquisitions supported earnings through a soft cycle but brokers see real upside from FY18 from new products and initiatives. Three Buys.</t>
  </si>
  <si>
    <t>It was a largely in-line result from Stockland but FY guidance was tightened to the top end of the range. Brokers are pleased with detail on the timing of residential earnings which will be weighted to the second half. Margins should be stronger for longer. Three Buys, three Holds.</t>
  </si>
  <si>
    <t>Sirtex's result was in line with guidance downgraded last month. While much hinges on drug trial outcomes, brokers applaud a refocus on core product sales as a path to more familiar earnings growth. Three Buys, one Hold.</t>
  </si>
  <si>
    <t>Reject had flagged a weak result but still managed to miss forecasts. Sales continue to decline. The company is close to completing its supply chain restructure but sales simply need to improve. Valuation not demanding. Two Buys, one Hold.</t>
  </si>
  <si>
    <t>Woodside's result beat most forecasts. Cost reductions at Pluto surprised and production growth guidance was largely better than expected. It then comes down to how much growth brokers see as already in the price, and oil price forecasts. Three Buys, four Holds, one Sell.</t>
  </si>
  <si>
    <t>Forecasts for Woolies were clearly all over the shop given the mix of beats, meets and misses, but there is no disagreement on a comeback performance for core food &amp; liquor. The fact this was achieved without investment in price, a la Coles, is pleasing, but some brokers feel competitive pressures still overhang. After a strong share price run, one downgrade to Sell to make three, with one Hold and three Buys.</t>
  </si>
  <si>
    <t>Western Areas' result missed on a negative quotational pricing adjustment. Production guidance was upgraded. There is no disagreement WSA is an attractive low cost producer but no disagreement that the likes of the Philippines and Indonesia offer nickel price uncertainty. That aside, nickel forecasts vary anyway. One Buy, four Holds, two Sells.</t>
  </si>
  <si>
    <t>Cedar's weak result was in line with guidance but clearly missed Macquarie's forecast. FY guidance was upgraded on a settlement skew to the second half and brokers don't see value as demanding. Two Buys.</t>
  </si>
  <si>
    <t>CLW has only been listed for two months so little chance of surprise. FY guidance is unchanged, boosted by the Suez acquisition. The portfolio is quality and 100% leased but the REIT is uninspiring at current valuation. Two Holds, one sell.</t>
  </si>
  <si>
    <t>Iress posted a miss but this included the impact of a weaker pound. Otherwise the UK business held its own against Brexit and both it and Canada appear to have bottomed. Domestic funds management is proving resilient in a challenging market. One upgrade to Buy makes three with one Hold.</t>
  </si>
  <si>
    <t>APA posted a clear beat but given the FY guidance range was not lifted, brokers assume a weaker second half, albeit APA has a history of conservatism. Brokers are then split over growth opportunities and cash against rising interest rates and higher gas prices.  Two Buys, three Holds, two Sells. Ords has upgraded to Buy from Accumulate.</t>
  </si>
  <si>
    <t>We'll call Godfrey's result a "miss" as while it was not quite as bad as Credit Suisse's subdued expectations, it still disappointed the broker and has prompted a downgrade to Hold. Until positive sales growth is restored the broker cannot envisage a re-rating.</t>
  </si>
  <si>
    <t>IAG's result equally beat and missed forecasts. While all brokers acknowledge a positive increase in gross written premiums, opinions are divided on whether IAG can turn around its declining margins. This is reflected in one downgrade to Sell and one upgrade to Hold, leaving one Sell and seven Holds.</t>
  </si>
  <si>
    <t>WiseTech's result was better than expected and FY guidance has been reaffirmed, which brokers see as beatable. Earnings forecast upgrades follow but so too one downgrade to Hold on valuation to make two, with two Buys.</t>
  </si>
  <si>
    <t>Brokers were enthused by what was a messy result from APN given major transactions over the year. Now that print has been discarded it's all about outdoor ads (and radio), and Adshel is well positioned to outperform a fast growing market. One upgrade to Buy makes five.</t>
  </si>
  <si>
    <t>Huon's result left Ords' forecast in the dust on higher wholesale salmon prices and lower than expected costs. While management admits "near perfect" conditions, and Ords expects wholesale prices to ease, the broker upgrades to Buy. Credit Suisse (Buy) believes industry trends remain supportive.</t>
  </si>
  <si>
    <t>Macquarie retains Buy following iSentia's result which was in line with the broker's estimates, while dropping forecasts on a weaker outlook for A&amp;NZ revenues. Deutsche downgrades to Hold following a result which misssed on the King Content loss and the belief no further price rises can be applied to the A&amp;NZ core business. UBS (Hold) is wary of competition.</t>
  </si>
  <si>
    <t>It was a messy result due to many moving parts but mostly disappointing for brokers. Vocus reiterated FY guidance. Fibre growth was strong but cash conversion is an issue. Brokers are nevertheless upbeat, welcoming greater financial disclosure and seeing earnings growth ahead. One downgrade to Hold to make three, nonetheless, with five Buys.</t>
  </si>
  <si>
    <t>It was a tough half for regional banks, Macquarie notes, after a disappointing result from Auswide. The broker has lowered forecast earnings but acknowledges the increased stake in MoneyPlace. Hold retained.</t>
  </si>
  <si>
    <t xml:space="preserve">Three brokers, one beat, one meet, one miss. Citi suggests cost savings prevented a truly disastrous year for Asaleo, while Credit Suisse has upgraded to Buy, noting growth beyond core brands and regions. Macquarie is keen on strong cash generation. Two Buys, one Hold. </t>
  </si>
  <si>
    <t>Air NZ managed to beat all forecasts on impressive cost controls offsetting the impact of increased competition. The impact of competition should ease going forward, but with fuel costs rising and fuel hedges rolling off, any benefit will be difficult to offset. Four Holds.</t>
  </si>
  <si>
    <t>Costa's result beat UBS on stronger berry volumes and higher tomato prices, and guidance was upgraded. Expansions are planned, including into mushrooms, and China is moving towards breakeven. Buy retained.</t>
  </si>
  <si>
    <t>After an in-line result, Morgans sees Data#3's evolution towards the cloud as running smoothly and believes the stock to be an attractive growth story. Add retained.</t>
  </si>
  <si>
    <t>Freelancer</t>
  </si>
  <si>
    <t>FLN</t>
  </si>
  <si>
    <t>Freelancer's result featured a slowdown in gross payment volume, but this was as expected given changes implemented to improve the ease of positing jobs. UBS retains Buy, suggesting the benefits will flow in the second half and other products planned could be game changing.</t>
  </si>
  <si>
    <t>Smartgroup's result beat most forecasts and featured strong organic and acquisition growth, while the outlook is also strong. Citi believes future growth may be more challenging but upgrades to Hold, while potential regulatory risk is also cited. Three Buys, two Holds, one Sell.</t>
  </si>
  <si>
    <t>OGC</t>
  </si>
  <si>
    <t>Viva Energy REIT</t>
  </si>
  <si>
    <t>VVR</t>
  </si>
  <si>
    <t>The issues at Dreamworld were well understood, although the ongoing fallout is difficult to determine. Where Ardent disappointed brokers was in another half of earnings declines for Main Event, the supposed major driver of earnings. One more bad half and the pace of store rollouts will be questioned. One downgrade to Sell, five Holds, one Buy.</t>
  </si>
  <si>
    <t>SA power outages played their part, but Adelaide Brighton missed most forecasts. The new acquisition was welcomed and management is upbeat, but brokers are keen to see if recent concrete price increases stick. One Buy, three Holds, two Sells.</t>
  </si>
  <si>
    <t>Flight Centre's result equally beat, met or missed forecasts, thus it's no surprise that after one upgrade, brokers are split two Buys, four Holds, two Sells. Market share has grown but airfare price deflation continues. This may turn around but the company is also late to the online space. The argument is structural vs cyclical.</t>
  </si>
  <si>
    <t>Investa's funds from operations beat forecasts, but brokers agree a stable portfolio does not offer much near term upside and lease expiries will feature in FY19. More interest is in Cromwell Property's intentions for its 14.9% stake.</t>
  </si>
  <si>
    <t>A solid result from Lovisa but no guidance was provided nor update on UK store openings. Outlook commentary remains positive but margins will soften as the second half cycles the exit of a competitor last year, hence one downgrade to Hold, making two, with one Buy.</t>
  </si>
  <si>
    <t>An in-line result from Mac Atlas took a back seat to the announced acqusition of the rest of Dulles at a price brokers consider not unreasonable. The deal secures the fund's future and material growth in free cash flow is expected. Three Buys, two Holds.</t>
  </si>
  <si>
    <t>Earnings increased in the second half although Melbourne IT's result fell short of Ords. The broker nevertheless suggests Outware appears to have provided a much greater contribution than in FY16. Buy retained.</t>
  </si>
  <si>
    <t xml:space="preserve">Macquaire retains Buy on Mortgage Choice after an in-line result, while noting loan book and settlement growth is fairly subdued and ASIC's investigation into mortgage broker commissions poses a risk. </t>
  </si>
  <si>
    <t>OZ posted a mix of beats and misses against broker forecasts but there was consistent surprise in the strength of the dividend given the capital required to move Carrapateena forward. All hinges on the fesability study due shortly, while near term, strikes are supporting the copper price. Two Buys, two Holds, four Sells.</t>
  </si>
  <si>
    <t>OceanaGold</t>
  </si>
  <si>
    <t>Oceana boasts more projects across the globe than just Didipio, but all hinges on the flagship having its Philippines govt suspension overturned on appeal. At least the mine is still operating, and brokers are cautiously confident, but anything is possible. Three Buys, one Hold, one Sell.</t>
  </si>
  <si>
    <t xml:space="preserve">Qantas has hung on to seven from seven Buys following a result which beat most brokers in a period of declining domestic demand and incresased international competition. With the dividend lowered to address debt, conditions will need to improve to support sentiment, but brokers still see the stock as offering value. </t>
  </si>
  <si>
    <t>Ramsay's result was roughly in line, with Aust hospitals performing well as usual and the pharma network expanding, while France was weak. The result was nevertheless completely overshadowed by the announced retirement of Ramsay's longstanding CEO, who is considered to be reponsible for the company's consistent success.  Uncertainty now reigns. Two Buys, five Holds.</t>
  </si>
  <si>
    <t>Reece posted a slight miss against Citi's expectations with what was still a solid result. Margins were flat and management is cautious, but the broker does not see a slowdown ahead. Buy retained.</t>
  </si>
  <si>
    <t>Macquarie has raised forecast earnings following Salmat's better than expected result. The company is currently assessing a number of options to help drive profitable growth. Hold retained.</t>
  </si>
  <si>
    <t>While Southern Cross' result fell within the guidance range, a tightening to the downside of the FY guidance range disappointed. Weak ad markets are expected ahead and regional TV remains structurally challenged. Brokers welcome a plan to sell off transmission sites but wonder if FY17 might represent peak earnings. One downgrade to Hold makes four, with one Sell.</t>
  </si>
  <si>
    <t>It was a clear miss from Tox Free. The Worth business was impacted by dry weather which is still ongoing, and management has abandoned guidance. More downside risk thus threatens but the offset could be provided by WA LNG volumes picking up. Two Buys, two Holds, one Sell.</t>
  </si>
  <si>
    <t>Webjet's result beat most forecasts, although quality has been questioned. Earnings growth momentum is  nevertheless highlighted with a typical skew to the second half, but valuation is then the issue. One downgrade to Hold makes three, with two Buys.</t>
  </si>
  <si>
    <t>Westfield's result was in line but broker views are split down near term/long term lines. The company's sharp focus on long term asset value creation from a quality portfolio comes at the expense of near term funds from operations. Four Buys, one Hold, one Sell.</t>
  </si>
  <si>
    <t>Morgans has cut its target despite a better than expected result from Xenith, which is now the number two IP player in the country. The broker retains Hold until there is evidence on progress of integrating substantial acquisitions.</t>
  </si>
  <si>
    <t>Alumina Ltd's result missed consensus, driven mostly by AWAC restructuring charges. Thereafter, broker ratings mostly reflect differing views on the direction of alumina prices, given increased Chinese capacity but the possibility of forced cuts. Two Buys, five Sells.</t>
  </si>
  <si>
    <t>Beacon's result slightly beat Morgans. The company will now cycle softer sales in the previous period and management suggests trading conditions have improved, setting the scene for a strong second half. Add retained.</t>
  </si>
  <si>
    <t>ClearView's result was largely in line with Macquarie and management believes the company remains on track to achieve medium term strategic goals. The broker retains Buy, noting Sony Life has taken a 14.9% stake.</t>
  </si>
  <si>
    <t>Hotel Properties' distributable profit was in line with forecasts and FY distribution guidance was reiterated. Morgans (Add) sees the potential for further acquisitions and asset re-ratings while Ords (Hold) notes asset values on the book have swung from being very conservative to being close to market value.</t>
  </si>
  <si>
    <t>Iluka has pre-announced its loss so no surprises. Dividends have been suspended to fund growth and management is positive on the direction of zircon and rutile. While brokers also see higher prices, they disagree on valuation. Three Buys, two Holds, two Sells.</t>
  </si>
  <si>
    <t>InvoCare's result managed to beat forecasts on cost reductions despite another year of slow deaths. Aside from an argument over whether the stock is fully valued, brokers are split over the near/long term cost/benefit of a big capital investment over four years to improve the network. Two Buys, three Holds, two Sells.</t>
  </si>
  <si>
    <t>Morgans saw a positive result from Kina, hitting the top end of the guidance range. Softer economic conditions in PNG have held the stock back but the broker can see re-rating if such results keep flowing. Add retained.</t>
  </si>
  <si>
    <t>MYOB's in line result featured solid growth in SME Solutions, leading brokers to believe the company can hold its own against the competition. Double-digit revenue growth is forecast for the second half and brokers have upgraded on the Paycorp acquisition. One upgrade to Hold makes three, with three Buys.</t>
  </si>
  <si>
    <t>It looked like Nine had posted a cracker until it was realised the first half had an extra week in it, which will be lost in the second half. Yet revenue declines were still not as bad as feared and costs lower. With the second half cycling ratings lost to the Olympics it's a hard one to call. Depends whether you believe TV is dead. One Buy, three Holds, one Sell.</t>
  </si>
  <si>
    <t>RCR's result was in line with Macquarie, with Ords yet to update. The broker expects a strong earnings recovery in the second half and FY18 with 90% of the revenue forecast already in hand. Two Buys.</t>
  </si>
  <si>
    <t>Reliance posted a slight beat and expects the FY result to meet or slightly beat prospectus forecasts. Focus is on retail distribution in the US, where the company is both winning and losing shelf space at Big Bix outlets with different products. Two Buys, two Holds.</t>
  </si>
  <si>
    <t xml:space="preserve">Morgans has upgraded to Buy (Add) following a positive result from Somnomed. A further ten centres will be rolled out by end-FY18 but the risk is a slowdown in growth in the key US and European markets. </t>
  </si>
  <si>
    <t>We call Trade Me's result a beat despite being roughly in line, as this in itself is a positive outcome and brokers suggest the company's new strategy is working. A long awaited accceleration in earnings growth is apparent. But is the market ahead of itself? One Buy, three Holds, one Sell.</t>
  </si>
  <si>
    <t>Viva's numbers came in ahead of prospectus forecasts. Brokers are drawn to the fund's prudent acquisition criteria, supported by distribution yield. Two Buys.</t>
  </si>
  <si>
    <t>3P's result beat both brokers yet to update. No specific guidance was provided other than to suggest revenue growth is on track to exceed cost growth. Macquarie upgrades to Buy and Deutsche retains Buy.</t>
  </si>
  <si>
    <t>Breville posted a strong but largely expected result. North America was solid but A&amp;NZ proved it is still not a mature market, with coffee machines now the growth product. The new operating model has passed the test and new horizons are planned. Three Buys, one Hold.</t>
  </si>
  <si>
    <t>Crown's result was largely in line following downgraded guidance due to the China arrest debacle and impact on VIP turnover. New capital management initiatives were nevertheless welcomed. But not so the abandonment of the REIT IPO. One downgrade and one upgrade to Hold makes three, with two Buys.</t>
  </si>
  <si>
    <t>Cleanaway met or beat forecasts, which suggests a big improvement in core operations. Cost-outs and acquisitions are planned to drive earnings. A turnaround may be evident but brokers disdagree on valuation. Two upgrades and two downgrades leave three Buys and two Holds.</t>
  </si>
  <si>
    <t>Estia's result met broker. An increase in occupancy was welcomed and RAD price increases underpinned but average revenues declined and there is no sign of costs improving. The company is looking to improve occupancy at underperforming sites. One Buy, one Hold, one Sell.</t>
  </si>
  <si>
    <t>ERM posted a miss on disappointing US margins. The residential unit of the US business has been put up for sale. Leverage to future improvement is material and a dividend cut is negative but prudent. One downgrade and one upgrade leaves one Hold and two Sells.</t>
  </si>
  <si>
    <t>Integral's result matched guidance downgraded in Nov. An earnings rebase provides more certainty and an end to the MBS freeze may help but this is unclear. Ongoing investment clouds guidance and the management transition provides uncertainty. A discount to peers keeps UBS on Buy making two, with one Sell.</t>
  </si>
  <si>
    <t>Peet's result equally beat, met and missed three forecasts. Management is confident of earnings growth in the second half which the brokers believe can be achieved despite a weak residential sector, with 80% of the land bank expected to be in development by end-FY17. Two Buys, one Hold.</t>
  </si>
  <si>
    <t>Perpetual beat all forecasts thanks to lower costs and a good performance from Private. Weak funds management performance is unlikely to turn around funds flows nevertheless, and even the more positive brokers see the stock as overvalued. One Sell, seven Holds.</t>
  </si>
  <si>
    <t>AGO</t>
  </si>
  <si>
    <t>AMA Group</t>
  </si>
  <si>
    <t>AMA</t>
  </si>
  <si>
    <t>Autosports Group</t>
  </si>
  <si>
    <t>ASG</t>
  </si>
  <si>
    <t>iCar Asia</t>
  </si>
  <si>
    <t>ICQ</t>
  </si>
  <si>
    <t>Rio' s result was largely in line and guidance has been maintained. Capital maagement featured a better than expected dividend and lower than expected buyback. Further capital management is foreseen on strong iron ore prices and the Coal &amp; Allied sale. Six buys, two Holds.</t>
  </si>
  <si>
    <t>Simonds Group</t>
  </si>
  <si>
    <t>SIO</t>
  </si>
  <si>
    <t xml:space="preserve">beat </t>
  </si>
  <si>
    <t>AMA's result was in line with UBS but FY guidance beat expectations, hence a "beat". Panel repair revenues are rising faster than forecast and acquisitions in the fragmented panel beating industry are tracking ahead of target. Buy retained.</t>
  </si>
  <si>
    <t>Autosports' result was in line with UBS but beat Macquarie. Prospectus guidance was reiterated. Site expansions and acquisitions continue and the company offers the lowest regulatory risk exposure of its peers. Two Buys.</t>
  </si>
  <si>
    <t>Charter Hall posted a strong result and upgraded FY guidance. Exposure to an improving Syd/Melb office market is driving earnings but FY18 may see a slowdown, albeit management has a track record of periodically upgrading guidance. Two downgrades to Hold on valuation makes two, with two Buys and two Holds.</t>
  </si>
  <si>
    <t>Cromwell's result was largely in line and FY guidance has been maintained. While active management should provide longer term returns, a dividend not covered by cash flow has brokers concerned. And what is the plan with the Investa stake ((IOF))? One Hold, four Sells.</t>
  </si>
  <si>
    <t>One beat, one miss so we'll call Murray Goulburn's result in line. The worst should now be over ahead of a more normal season and with the benefit of management initiatives, although lost staff and possible customer problems with product rationalisation and shortages offer risks. One upgrade to Buy, one Hold.</t>
  </si>
  <si>
    <t xml:space="preserve">A rare full suite of six from six Buys is unchanged following NextDC's beat of most forecasts, which showcased the company's operating leverage. New centre construction will crimp margins in the near term but will be ready for rising demand in the medium term. </t>
  </si>
  <si>
    <t>Pepper's result beat Macquarie. FY guidance came in a little below forecast but the broker believes this could prove conservative. Buy retained.</t>
  </si>
  <si>
    <t>Platinum's result was largely in line on a net basis although Ords was positively surprised and has upgraded to Hold, assuming higher dividends. Other brokers are more concerned over ongoing fund outflows. Two Holds, two Sells.</t>
  </si>
  <si>
    <t>Retail Food's result was reasonable says UBS (Sell), with benefits apparent from the Hudson acquisition. Traditional brands posted mixed performances and expanding Hudson's footprint remains a risk. Morgans (Hold) is yet to update.</t>
  </si>
  <si>
    <t>Morgans retains Add following Sunland's result and FY guidance has been maintained. A quality portfolio will underpin future sales as the company looks to expand into new geographies.</t>
  </si>
  <si>
    <t>Brokers agree that Super Retail is successfully turning things around, following a better than expected result. Auto performed strongly as usual but amongst the former problem children, sales improved in Sport and margins in Leisure while Rays and BCF are looking better. Two upgrades leave six Buys and two Holds.</t>
  </si>
  <si>
    <t>Simonds' result was broadly in line with Morgans. With housing demand remaining firm, management's strategy should help improve margins and generate a more consistent performance. Hold retained.</t>
  </si>
  <si>
    <t>Shaver Shop's result beat Ords' forecast but FY guidance has been downgraded to below prospectus. The broker puts this down to the time it takes new stores to mature and believes a significant earnings tailwind will start blowing from FY18. Buy retained.</t>
  </si>
  <si>
    <t>WPP hit the low end of guidance which is a good result given the transformation underway. The company has won a host of contracts recently and earnings momentum is emerging for the first time in a while. Two Buys.</t>
  </si>
  <si>
    <t>Atlas Iron</t>
  </si>
  <si>
    <t>Admedus' loss was greater than Morgans expected. The company is restructuring so it's an issue of costs. A slow execution or a delay in the ADAPT ramp-up are risks but the broker retains Add.</t>
  </si>
  <si>
    <t>A slight miss from Billabong but brokers agree the sale of Tigerlily helps bolster the balance sheet. Meeting FY guidance requires a improvement in the second half but it's not beyond the realms. Two Buys, one Hold.</t>
  </si>
  <si>
    <t>A consensus beat for Mayne on all key metrics. The big acquisition is bedded down and a stable existing portfolio underpins upside potential from a pipeline of new products. One Buy, one Hold.</t>
  </si>
  <si>
    <t>RCG's result missed already soft expectations and a subdued trading update suggests things aren't about to turn around.  Targets have been slashed but on valuation, one upgrade to Buy and one Hold.</t>
  </si>
  <si>
    <t>Atlas Iron's result beat Citi thanks to strong iron ore prices. Forecasts are increased to incorporate the Corunna Downs project but Hold retained on the broker's soft view on the iron ore price ahead. No target offered.</t>
  </si>
  <si>
    <t>AFG's result beat forecasts. The dividend payout has been set conservatively but house prices, population growth and mortgage broker penetration and commissions should provide longer term growth.  Two Buys.</t>
  </si>
  <si>
    <t>Auto Holding's result beat, met and missed forecasts so we'll call it in-line. The Auto division performed well as usual, as did acquisitions, leaving the perennial problem child as cold logistics, Brokers would prefer a sale but management appears to be trying to turn things around. Regulatory risk also provides uncertainty. One upgrade to Buy makes five, with one Hold and one Sell.</t>
  </si>
  <si>
    <t>Corporate Travel's result beat forecasts. Operational improvements and efficiencies continue to drive organic growth while acquisitions, including the recent Redfern purchase in the UK, are also contributing. One Hold on valuation, otherwise three Buys.</t>
  </si>
  <si>
    <t>iCar posted a smaller loss than Morgans (Add) expected, with Credit Suisse (Hold) yet to update. Sales and marketing spend had been ramped up in a very tough 2016 and now that Thai/Malay new and used car markets are rebounding, the benefits are appearing.</t>
  </si>
  <si>
    <t>Impedimed's loss was as Morgans expected. The next catalyst is regulatory clearance for the company's new generation product. Add retained.</t>
  </si>
  <si>
    <t xml:space="preserve">PWR's result beat Morgans and the broker retains Add. Guidance is seen as reasonable and upside exists from additional spending from motor sport customers and from changes in regulation. </t>
  </si>
  <si>
    <t>Regis Healthcare largely met forecasts. RAD flow strength continues but changes to govt regulations will take effect from FY18, although brokers see the company's steps to mitigate the impact as ensuring Regis is less affected than peers. One Buy, two Holds.</t>
  </si>
  <si>
    <t>Cabcharge's result missed Macquarie (Hold) and substantial earnings forecast downgrades follow.  A special dividend was nevertheless welcomed and the acquisition of Yellow Cabs in Qld, if approved, should add to revenue. The result slightly beat UBS (Hold), who agrees.</t>
  </si>
  <si>
    <t>An additional write-down was a surprise but otherwise Bellamy's result met most recent profit warning guidance. Brokers see management making progress in turning the business around but struggle with the risks and uncertainties. Two Holds, following one upgarde on valuation, and one Sells.</t>
  </si>
  <si>
    <t>Wholesale price rises for salmon led Tassal to a beat despite rising production costs and lower volumes given the hottest sumer on record. Greater exposure to wholesale will support margins. Brokers are not concerned environmental caps in Tasmania will impact on volumes. One upgrade to Buy makes three with one Hold.</t>
  </si>
  <si>
    <t>Bravura Solutions</t>
  </si>
  <si>
    <t>BVS</t>
  </si>
  <si>
    <t>Mineral Deposits</t>
  </si>
  <si>
    <t>MDL</t>
  </si>
  <si>
    <t>Adairs' result missed notably on soft Christmas sales and the trading update was also weak. Suspicians are that K-Mart has stolen market share. This is not encouraging given expectations the housing market is expected to shortly cool. Morgans (Buy) believes FY18 will see improvement but UBS downgrades to Neutral on uncertainty.</t>
  </si>
  <si>
    <t>AUB's result beat both brokers, with all divisions delivering solid organic growth. The pricing environment is improving and the stock is trading at a discount relative to peers. Earnings are leveraged to rising rates. Two Buys.</t>
  </si>
  <si>
    <t>Austal's earnings beat expectations and the company's pipeline is at its strongest ever level, set to benefit all three shipyards. Significant new contract wins are anticipated. Two Buys.</t>
  </si>
  <si>
    <t>Boart is finally starting to turn around after a long down-cycle, Citi notes. Losses in 2016 were less than 2015, although cash is still burning. Management expects breakeven in 2017. Some conversion of convertible debt to equity is expected, diluting the share count. Hold retained.</t>
  </si>
  <si>
    <t>Bravura's result slightly beat Macquarie and the prospectus forecast. The company boasts a solid pipeline of Sonata clients alongside sticky existing clients and cash is strong, peak investment has passed and value is undemanding. Buy retained.</t>
  </si>
  <si>
    <t>Morgans found Cardno's result "reasonable" and on exposure to Aust and US infrastructure projects, and an announced buyback, the broker upgrades to Add despite a rich valuation. The result beat Deutsche, who is also positive on infrastructure but retains Hold.</t>
  </si>
  <si>
    <t>DWS' result is overshadowed by the announced agreement to acquire SMS Management &amp; Technology. SMS has underperformed of late and the broker sees extensive synergies that could lead to as much as 20% earnings accretion. Upgrade to Buy.</t>
  </si>
  <si>
    <t>Gateway's result beat UBS and despite missing Macquarie, the broker is now a lot more confident and upgrades to Buy to make two, so we'll call it a "beat". Settlements are on the increase and the managed housing estate model is attractive in an ageing population and low housing afforability environment.</t>
  </si>
  <si>
    <t>Horizon's loss was greater than UBS expected. The focus is on extracting value from remaining assets, approval of Beibu phase 2 and unlocking value in the PNG assets. Hold retained.</t>
  </si>
  <si>
    <t>Hub's margins exceeded Ords' forecast in the first half although the broker does not expect them to remain as elevated. Buy nevertheless retained as the broker sees the company in a good position to build on a 1% market share.</t>
  </si>
  <si>
    <t>UBS retains Buy after a broadly in line result from Infomedia. Revenue growth suggests the company should now deliver on inherent leverage in the business, while the Nissan EPC contract should start contributing from FY19.</t>
  </si>
  <si>
    <t>Lend Lease has underperformed of late given fear of rising apartment defaults, but defaults have to date proven negligible and the result beat forecasts. Brokers acknowledge the solid backlog of construction and management's nod to earnings visibility so despite lingering concerns over the apartment boom, five Buys and one Hold retained.</t>
  </si>
  <si>
    <t>Morgans has been forced to upgrade its Motorcycle forecasts following a 10% beat. Two new dealership acquisitions are expected to provide accretion and while sales growth is expected to moderate, revenues will remain supported by a bouyant industry. Add retained.</t>
  </si>
  <si>
    <t>Having braced themselves for the worst, brokers were relieved that Perseus' loss was not as bad as feared. The new mine plan at Edikan is promising although the mine is a persistent source of trouble, while Sissingue development requires new funding, which could be debt or equity. One upgrade to Hold makes three with two Buys.</t>
  </si>
  <si>
    <t>QBE's result equally  beat and missed forecasts slightly. Brokers remain quite disparate in their views. While the first increase in margins since 2010 and rising premium rates are a a positive, the result was boosted by one-offs such as strong crop-related earnings. Brokers do not agree on valuation. One downgrade to Sell makes two, with two Holds and four Buys.</t>
  </si>
  <si>
    <t>Spark's result missed forecasts although one-offs such as the big SA storm contributed. Brokers are drawn to strong dividend cash coverage and low exposure to regulatory risk. Growth opportunities are a positive but most see the stock as well valued. One downgrade to Hold makes four, with two Buys.</t>
  </si>
  <si>
    <t>Superloop's result met Morgans. The company now has an impressive network in Aust, Singapore and HK which should bring its unique value proposition into play. Rapid growth is needed to jusitfy its premium to peers which is possible, but Hold retained for now.</t>
  </si>
  <si>
    <t>SMS' result was in line but overshadowed by the announced agreement to be acquired by DWS in a cash/scrip deal. No guidance was offered. Two Holds.</t>
  </si>
  <si>
    <t>Japara's result missed all forecasts and FY guidance has been downgraded. The stock is the cheapest in the space and acquisition opportunities are promising, but the company might struggle in the face of upcoming govt changes to the funding instrument. Two Buys, one Hold, one Sell.</t>
  </si>
  <si>
    <t>Mineral Deposits' loss met Morgans' but exceeeded Ords' expectations. A stretched balance sheet remains an issue but rising mineral sands prices should provide some relief as the TiZir joint venture moves to profitablility. Two Buys.</t>
  </si>
  <si>
    <t>Amaysim is on track to hit FY guidance which has been tightened to the top end of the range. But the broker notes this will require stronger subscriptions and margins in the second half. The broker likes the new broadband strategy and retains Buy, acknowledging margin volatility is making investors wary.</t>
  </si>
  <si>
    <t>Base Resources</t>
  </si>
  <si>
    <t>BSE</t>
  </si>
  <si>
    <t>Orocobre</t>
  </si>
  <si>
    <t>ORE</t>
  </si>
  <si>
    <t>RAN</t>
  </si>
  <si>
    <t>Range International</t>
  </si>
  <si>
    <t>TPI Enterprises</t>
  </si>
  <si>
    <t>TPE</t>
  </si>
  <si>
    <t>ALE's distributable earnings were in line with Ords' forecast. Despite increasing rents and a stable capitalisation rate, the broker sees better value elsewhere in the sector. Lighten retained.</t>
  </si>
  <si>
    <t>Avita's loss was slightly more than Morgans' forecast. A move to direct sales from distributor in some markets had a negative impact but traction in the Americas is encouraging.  Catalysts abound in what appears to be a pivotal year. Add retained.</t>
  </si>
  <si>
    <t>Only Citi has updated so far and Beadell's result missed on every metric. Mined ore is increasingly sulphide when the mill is set up for oxide. Production guidance maintained but Citi downgrades to Hold, with one Buy and one Sell.</t>
  </si>
  <si>
    <t>Ords retains a Buy on Base following a largely in-line result. Valuation is attractive and leverage to mineral sands prices strong, espcially in ilmenite which has shown robust momentum of late. Buy retained.</t>
  </si>
  <si>
    <t>GTN's result beat Macquarie on improvement in all metrics. The broker believes the US offers a material longer term opportunity but also increases risk in the shorter term. The broker is happy to play the long game and retains Buy.</t>
  </si>
  <si>
    <t>Harvey Norman's result beat most forecasts but that's where the good news ends. All brokers point to slowing sales growth in the second quarter as a harbinger of a strong cycle peak now passed, with the downside opened right up, or at least upside limited, by an inevitable cooling in the housing market, when it comes. Two downgrades to Sell makes five, with two Buys.</t>
  </si>
  <si>
    <t xml:space="preserve">Millenium's earnings result was broadly in line with guidance provided ahead of the Airlite acquisition. Ords is confident FY guidance can be achieved given reasonable profit growth in the underlying business. Buy retained. </t>
  </si>
  <si>
    <t xml:space="preserve">Resolute's decision to stockpile bullion in order to fund capex at its mine projects suggests to Citi a strong first half performance, but the result suggested this was not the case. Buy nevertheless retained, with Morgan Stanley (Hold) yet to update. </t>
  </si>
  <si>
    <t>Morgans suggests Range's weak result was due to sub-scale operations, product development and testing and is not indicative of future earnings potential. Expansion is on track and breakeven is expected in FY17. Add retained.</t>
  </si>
  <si>
    <t>Reva's result was in line with Morgans. The broker sees the company as an unfortunate victim of EU regulation changes and cash is now dwindling, but CE Merk approval would open up Fantom to be sold in Europe and elsewhere. Add retained.</t>
  </si>
  <si>
    <t>Scottish Pacific's result slightly missed Citi's forecast after a patchy few months but the broker sees renewed momentum in the business. Management now needs to restore investor confidence. An attractive forecast FY18 dividend yield should help. Buy retained.</t>
  </si>
  <si>
    <t xml:space="preserve">UBS (Hold) says "reasonable" but Select Harvests' result missed Morgans on lower realised almond prices. Lower almond prices lead to lower forecasts but brokers acknowledge newly acquired acreage and a distribution deal in China. Following material share price weakness Morgans upgrades to Add. </t>
  </si>
  <si>
    <t>Citi applauds a recovery in margins for Specialty Fashion and assumes more to come, following a largely in line result. Dividends have been cut nonetheless. The broker has also reduced its takeover assumption chances to 70% from 90% and downgraded to Hold. Macquarie (Hold) is yet to update.</t>
  </si>
  <si>
    <t>Speedcast's underlying result was in line with expectations. Organic revenue growth has slowed from past years but the Harris acquisition is the latest driver. A material recovery in the oil &amp; gas sector offers potential upside. Four Buys.</t>
  </si>
  <si>
    <t>Spotless substantially missed forecasts hence a dividend reduction seems prudent. Ongoing pressure on revenue brings debt concerns back to the fore once more. Management has failed to deliver on its promises. Two Holds, one downgrade to Sell.</t>
  </si>
  <si>
    <t>Shine's result impressed Morgans. A renewed focus on productivity should lead to both improved profit and cash flow. The competitive landscape provides a challenge but Morgans retains Add.</t>
  </si>
  <si>
    <t>Touchcorp's result came in shy of UBS. The new relationship with Afterpay has positive implications but the time and cost required to integrate some 2000 merchants presents risks and stifles other growth opportunities. Hold retained.</t>
  </si>
  <si>
    <t>TPI's result missed Morgans but the company is in transition and a stronger 2017 is expected. TPI now has the necessary approvals to import narcotic raw materials from Hungary. Add retained , but high risk, Morgans warns.</t>
  </si>
  <si>
    <t>Vita's result met Morgans' forecasts and the broker retains Add, suggesting the stock offers significant value with growth strategies in place, supported by strong cash flow. The company is confident of growth despite competitive pressures.</t>
  </si>
  <si>
    <t>Strong cattle prices hurt Wellard, leading to a worse than expected loss. There is disagreement over just how long it will take to return to profitability and this raises concerns over the state of the balance sheet.  Two Holds, one Sell.</t>
  </si>
  <si>
    <t>AWE missed most, but not all, forecasts. While management has set ambitious growth targets, brokers find them a stretch. But growth is required if AWE is to stay relevent and stop amassing debt. Waitsia remains a key catalyst. Two upgrades on valuation leave an undecided two Buys, two Holds, two Sells.</t>
  </si>
  <si>
    <t>While Seymour's first half was weak it was as Morgans expected, and as infrastructure revenues increase there is more clarity on FY18 prospects. The broker upgrades to Add, seeing a cheap exposure to the infrastructure theme.</t>
  </si>
  <si>
    <t>Catapult shot to a beat of Morgans' forecast. FY guidance has been maintained. Investment appeal would be greatly boosted by the signing of further league-wide deals, the broker suggests. Add retained.</t>
  </si>
  <si>
    <t>Morgans provides no insight as to whether Eureka's result was in line, but has upgraded to Add on the basis of the negative share price reaction. Until the Terranora redevelopment begins to bear fruit and reduces debt there will be an overhang on the share price, the broker suggests.</t>
  </si>
  <si>
    <t>We'll call Orocobre's result a miss given the share price impact of downgraded production guidance. The issue is with lithium inventory in the brine ponds and, while not a long term problem, has impacted on short term cash flow assumptions and disappointed brokers. One upgrade to Buy on the reaction makes three, with one Hold.</t>
  </si>
  <si>
    <t>Medusa Mining</t>
  </si>
  <si>
    <t>MML</t>
  </si>
  <si>
    <t>Rhipe's result was below expectations but on a sharp share price response, Morgans upgrades to Buy. The broker believes the market is misinterpretting what looks like a loss of market share but is really a private to public shift in the cloud. By contrast, Ords downgrades to Hold.</t>
  </si>
  <si>
    <t>TFS Corp</t>
  </si>
  <si>
    <t>TFC</t>
  </si>
  <si>
    <t>360 Capital Group</t>
  </si>
  <si>
    <t>TGP</t>
  </si>
  <si>
    <t>XPD Soccer Gear Group</t>
  </si>
  <si>
    <t>XPD</t>
  </si>
  <si>
    <t>Medusa posted a weak result which has Citi cutting its target, noting the company may be in need of some funding. But the broker has upgraded to Hold on a too severe share price response. Macquarie (Hold) is yet to update.</t>
  </si>
  <si>
    <t>360's result was in line with guidance following the sale of the funds management platform. A buyback provides some boost for shareholders, but now it's a matter of waiting to see what 360 will do with its capital. Morgans retains Hold.</t>
  </si>
  <si>
    <t>TFS' result slightly missed UBS' forecast on a slower than assumed ramp-up in deliveries of the maiden sandalwood harvest. The broker retains Buy, noting the company may spin-off its pharma division and thus unlock some value.</t>
  </si>
  <si>
    <t xml:space="preserve">While XPD's result beat Morgans' forecast, restrictions in offshore investment mean the buyback has been terminated and capital will be retained for acquisitions rather than dividends. Despite China offering upside potential, the cash position is now locked up. Morgans downgrades to Reduce from Add. </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</si>
</sst>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3">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5"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Border="1" applyAlignment="1">
      <alignment vertical="top"/>
    </xf>
    <xf numFmtId="0" fontId="2" fillId="0" borderId="7" xfId="0" applyFont="1" applyFill="1" applyBorder="1" applyAlignment="1">
      <alignment vertical="top" wrapText="1"/>
    </xf>
    <xf numFmtId="0" fontId="3" fillId="0" borderId="8" xfId="0" applyFont="1" applyFill="1" applyBorder="1" applyAlignment="1">
      <alignment horizontal="center" vertical="top" wrapText="1"/>
    </xf>
    <xf numFmtId="0" fontId="5" fillId="0" borderId="8" xfId="0" applyFont="1" applyFill="1" applyBorder="1" applyAlignment="1">
      <alignment horizontal="center" vertical="top" wrapText="1"/>
    </xf>
    <xf numFmtId="2"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wrapText="1"/>
    </xf>
    <xf numFmtId="0" fontId="5" fillId="0" borderId="8" xfId="0" applyFont="1" applyBorder="1" applyAlignment="1">
      <alignment horizontal="center" vertical="top"/>
    </xf>
    <xf numFmtId="0" fontId="2" fillId="0" borderId="8" xfId="0" applyFont="1" applyFill="1" applyBorder="1" applyAlignment="1">
      <alignment horizontal="center" vertical="top"/>
    </xf>
    <xf numFmtId="0" fontId="2" fillId="0" borderId="7" xfId="0" applyFont="1" applyFill="1" applyBorder="1" applyAlignment="1">
      <alignment horizontal="left" vertical="top"/>
    </xf>
    <xf numFmtId="0" fontId="2" fillId="0" borderId="9" xfId="0" applyFont="1" applyBorder="1" applyAlignment="1">
      <alignment horizontal="left" vertical="top" wrapText="1"/>
    </xf>
    <xf numFmtId="0" fontId="5" fillId="0" borderId="7" xfId="0" applyFont="1" applyFill="1" applyBorder="1" applyAlignment="1">
      <alignment vertical="top"/>
    </xf>
    <xf numFmtId="0" fontId="7" fillId="0" borderId="8" xfId="0" applyFont="1" applyFill="1" applyBorder="1" applyAlignment="1">
      <alignment horizontal="center" vertical="top"/>
    </xf>
    <xf numFmtId="2" fontId="5" fillId="0" borderId="8" xfId="0" applyNumberFormat="1" applyFont="1" applyFill="1" applyBorder="1" applyAlignment="1">
      <alignment horizontal="center" vertical="top"/>
    </xf>
    <xf numFmtId="1" fontId="5" fillId="0" borderId="8" xfId="0" applyNumberFormat="1" applyFont="1" applyFill="1" applyBorder="1" applyAlignment="1">
      <alignment horizontal="center" vertical="top"/>
    </xf>
    <xf numFmtId="164" fontId="2" fillId="0" borderId="8" xfId="0" applyNumberFormat="1" applyFont="1" applyBorder="1" applyAlignment="1">
      <alignment horizontal="center" vertical="top"/>
    </xf>
    <xf numFmtId="1" fontId="2" fillId="0" borderId="8" xfId="0" applyNumberFormat="1" applyFont="1" applyFill="1" applyBorder="1" applyAlignment="1">
      <alignment horizontal="center" vertical="top"/>
    </xf>
    <xf numFmtId="2" fontId="2" fillId="0" borderId="8" xfId="0" applyNumberFormat="1" applyFont="1" applyFill="1" applyBorder="1" applyAlignment="1">
      <alignment horizontal="center" vertical="top"/>
    </xf>
    <xf numFmtId="0" fontId="4"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500"/>
  <sheetViews>
    <sheetView tabSelected="1" workbookViewId="0">
      <pane ySplit="11" topLeftCell="A12" activePane="bottomLeft" state="frozen"/>
      <selection pane="bottomLeft" activeCell="J18" sqref="J18"/>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320</v>
      </c>
      <c r="C3" s="28"/>
      <c r="D3" s="28"/>
      <c r="E3" s="28"/>
      <c r="F3" s="14"/>
      <c r="G3" s="14"/>
      <c r="H3" s="32"/>
      <c r="I3" s="13" t="s">
        <v>135</v>
      </c>
    </row>
    <row r="4" spans="1:13">
      <c r="A4" s="4" t="s">
        <v>123</v>
      </c>
      <c r="B4" s="46">
        <v>112</v>
      </c>
      <c r="C4" s="28"/>
      <c r="D4" s="28"/>
      <c r="E4" s="28"/>
      <c r="F4" s="14"/>
      <c r="G4" s="14"/>
      <c r="H4" s="32"/>
      <c r="I4" s="26">
        <f>D341</f>
        <v>55</v>
      </c>
    </row>
    <row r="5" spans="1:13">
      <c r="A5" s="4" t="s">
        <v>125</v>
      </c>
      <c r="B5" s="47">
        <f>B4/B3*100</f>
        <v>35</v>
      </c>
      <c r="I5" s="19" t="s">
        <v>136</v>
      </c>
    </row>
    <row r="6" spans="1:13">
      <c r="A6" s="4" t="s">
        <v>124</v>
      </c>
      <c r="B6" s="46">
        <v>87</v>
      </c>
      <c r="C6" s="28"/>
      <c r="D6" s="28"/>
      <c r="E6" s="28"/>
      <c r="F6" s="14"/>
      <c r="G6" s="14"/>
      <c r="H6" s="32"/>
      <c r="I6" s="25">
        <f>E341</f>
        <v>66</v>
      </c>
    </row>
    <row r="7" spans="1:13">
      <c r="A7" s="4" t="s">
        <v>126</v>
      </c>
      <c r="B7" s="47">
        <f>B6/B3*100</f>
        <v>27.187499999999996</v>
      </c>
      <c r="I7" s="19" t="s">
        <v>312</v>
      </c>
    </row>
    <row r="8" spans="1:13">
      <c r="A8" s="5" t="s">
        <v>127</v>
      </c>
      <c r="B8" s="48">
        <f>B4/B6</f>
        <v>1.2873563218390804</v>
      </c>
      <c r="C8" s="28"/>
      <c r="D8" s="28"/>
      <c r="E8" s="28"/>
      <c r="F8" s="14"/>
      <c r="G8" s="14"/>
      <c r="H8" s="32"/>
      <c r="I8" s="24">
        <f>(G341-F341)/F341*100</f>
        <v>1.3645972649343652</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585</v>
      </c>
      <c r="I10" s="21"/>
    </row>
    <row r="11" spans="1:13">
      <c r="A11" s="10" t="s">
        <v>0</v>
      </c>
      <c r="B11" s="10" t="s">
        <v>1</v>
      </c>
      <c r="C11" s="23" t="s">
        <v>2</v>
      </c>
      <c r="D11" s="53" t="s">
        <v>128</v>
      </c>
      <c r="E11" s="53" t="s">
        <v>128</v>
      </c>
      <c r="F11" s="15" t="s">
        <v>132</v>
      </c>
      <c r="G11" s="15" t="s">
        <v>132</v>
      </c>
      <c r="H11" s="39" t="s">
        <v>586</v>
      </c>
      <c r="I11" s="21" t="s">
        <v>134</v>
      </c>
      <c r="J11" s="6"/>
      <c r="K11" s="6"/>
      <c r="L11" s="6"/>
      <c r="M11" s="6"/>
    </row>
    <row r="12" spans="1:13">
      <c r="J12" s="6"/>
      <c r="K12" s="6"/>
      <c r="L12" s="6"/>
      <c r="M12" s="6"/>
    </row>
    <row r="13" spans="1:13">
      <c r="A13" s="1" t="s">
        <v>715</v>
      </c>
      <c r="J13" s="6"/>
      <c r="K13" s="6"/>
      <c r="L13" s="6"/>
      <c r="M13" s="6"/>
    </row>
    <row r="14" spans="1:13" s="49" customFormat="1">
      <c r="A14" s="1"/>
      <c r="B14" s="31"/>
      <c r="C14" s="27"/>
      <c r="D14" s="27"/>
      <c r="E14" s="27"/>
      <c r="F14" s="51"/>
      <c r="G14" s="51"/>
      <c r="H14" s="52"/>
      <c r="I14" s="19"/>
      <c r="J14" s="50"/>
      <c r="K14" s="50"/>
      <c r="L14" s="50"/>
      <c r="M14" s="50"/>
    </row>
    <row r="15" spans="1:13" s="49" customFormat="1" ht="38.25">
      <c r="A15" s="60" t="s">
        <v>1091</v>
      </c>
      <c r="B15" s="55" t="s">
        <v>1092</v>
      </c>
      <c r="C15" s="56" t="s">
        <v>717</v>
      </c>
      <c r="D15" s="56">
        <v>0</v>
      </c>
      <c r="E15" s="56">
        <v>0</v>
      </c>
      <c r="F15" s="57">
        <v>0.95</v>
      </c>
      <c r="G15" s="57">
        <v>0.95</v>
      </c>
      <c r="H15" s="56">
        <v>1</v>
      </c>
      <c r="I15" s="59" t="s">
        <v>1096</v>
      </c>
      <c r="J15" s="50"/>
      <c r="K15" s="50"/>
      <c r="L15" s="50"/>
      <c r="M15" s="50"/>
    </row>
    <row r="16" spans="1:13" s="49" customFormat="1" ht="38.25">
      <c r="A16" s="60" t="s">
        <v>1086</v>
      </c>
      <c r="B16" s="55" t="s">
        <v>1087</v>
      </c>
      <c r="C16" s="56" t="s">
        <v>716</v>
      </c>
      <c r="D16" s="56">
        <v>1</v>
      </c>
      <c r="E16" s="56">
        <v>0</v>
      </c>
      <c r="F16" s="57">
        <v>0.48</v>
      </c>
      <c r="G16" s="57">
        <v>0.44</v>
      </c>
      <c r="H16" s="56">
        <v>2</v>
      </c>
      <c r="I16" s="59" t="s">
        <v>1095</v>
      </c>
      <c r="J16" s="50"/>
      <c r="K16" s="50"/>
      <c r="L16" s="50"/>
      <c r="M16" s="50"/>
    </row>
    <row r="17" spans="1:13" s="49" customFormat="1" ht="38.25">
      <c r="A17" s="60" t="s">
        <v>1089</v>
      </c>
      <c r="B17" s="55" t="s">
        <v>1090</v>
      </c>
      <c r="C17" s="56" t="s">
        <v>716</v>
      </c>
      <c r="D17" s="56">
        <v>0</v>
      </c>
      <c r="E17" s="56">
        <v>0</v>
      </c>
      <c r="F17" s="57">
        <v>3.2</v>
      </c>
      <c r="G17" s="57">
        <v>3.2</v>
      </c>
      <c r="H17" s="56">
        <v>1</v>
      </c>
      <c r="I17" s="59" t="s">
        <v>1097</v>
      </c>
      <c r="J17" s="50"/>
      <c r="K17" s="50"/>
      <c r="L17" s="50"/>
      <c r="M17" s="50"/>
    </row>
    <row r="18" spans="1:13" s="49" customFormat="1" ht="38.25">
      <c r="A18" s="60" t="s">
        <v>1093</v>
      </c>
      <c r="B18" s="55" t="s">
        <v>1094</v>
      </c>
      <c r="C18" s="56" t="s">
        <v>714</v>
      </c>
      <c r="D18" s="56">
        <v>0</v>
      </c>
      <c r="E18" s="56">
        <v>1</v>
      </c>
      <c r="F18" s="57">
        <v>0.06</v>
      </c>
      <c r="G18" s="57">
        <v>0.15</v>
      </c>
      <c r="H18" s="56">
        <v>1</v>
      </c>
      <c r="I18" s="59" t="s">
        <v>1098</v>
      </c>
      <c r="J18" s="50"/>
      <c r="K18" s="50"/>
      <c r="L18" s="50"/>
      <c r="M18" s="50"/>
    </row>
    <row r="19" spans="1:13" s="49" customFormat="1">
      <c r="J19" s="50"/>
      <c r="K19" s="50"/>
      <c r="L19" s="50"/>
      <c r="M19" s="50"/>
    </row>
    <row r="20" spans="1:13" s="49" customFormat="1">
      <c r="J20" s="50"/>
      <c r="K20" s="50"/>
      <c r="L20" s="50"/>
      <c r="M20" s="50"/>
    </row>
    <row r="21" spans="1:13" s="49" customFormat="1">
      <c r="A21" s="1" t="s">
        <v>713</v>
      </c>
      <c r="B21" s="31"/>
      <c r="C21" s="27"/>
      <c r="D21" s="27"/>
      <c r="E21" s="27"/>
      <c r="F21" s="51"/>
      <c r="G21" s="51"/>
      <c r="H21" s="52"/>
      <c r="I21" s="19"/>
      <c r="J21" s="50"/>
      <c r="K21" s="50"/>
      <c r="L21" s="50"/>
      <c r="M21" s="50"/>
    </row>
    <row r="22" spans="1:13" s="49" customFormat="1">
      <c r="J22" s="50"/>
      <c r="K22" s="50"/>
      <c r="L22" s="50"/>
      <c r="M22" s="50"/>
    </row>
    <row r="23" spans="1:13" s="49" customFormat="1">
      <c r="J23" s="50"/>
      <c r="K23" s="50"/>
      <c r="L23" s="50"/>
      <c r="M23" s="50"/>
    </row>
    <row r="24" spans="1:13" s="49" customFormat="1" ht="38.25">
      <c r="A24" s="60" t="s">
        <v>594</v>
      </c>
      <c r="B24" s="55" t="s">
        <v>595</v>
      </c>
      <c r="C24" s="56" t="s">
        <v>717</v>
      </c>
      <c r="D24" s="56">
        <v>0</v>
      </c>
      <c r="E24" s="56">
        <v>0</v>
      </c>
      <c r="F24" s="57">
        <v>7.94</v>
      </c>
      <c r="G24" s="56">
        <v>7.94</v>
      </c>
      <c r="H24" s="56">
        <v>1</v>
      </c>
      <c r="I24" s="59" t="s">
        <v>794</v>
      </c>
      <c r="J24" s="50"/>
      <c r="K24" s="50"/>
      <c r="L24" s="50"/>
      <c r="M24" s="50"/>
    </row>
    <row r="25" spans="1:13" s="49" customFormat="1" ht="25.5">
      <c r="A25" s="62" t="s">
        <v>369</v>
      </c>
      <c r="B25" s="63" t="s">
        <v>137</v>
      </c>
      <c r="C25" s="56" t="s">
        <v>714</v>
      </c>
      <c r="D25" s="61">
        <v>1</v>
      </c>
      <c r="E25" s="61">
        <v>0</v>
      </c>
      <c r="F25" s="57">
        <v>1.05</v>
      </c>
      <c r="G25" s="57">
        <v>1.18</v>
      </c>
      <c r="H25" s="56">
        <v>2</v>
      </c>
      <c r="I25" s="59" t="s">
        <v>978</v>
      </c>
      <c r="J25" s="50"/>
      <c r="K25" s="50"/>
      <c r="L25" s="50"/>
      <c r="M25" s="50"/>
    </row>
    <row r="26" spans="1:13" s="49" customFormat="1" ht="51">
      <c r="A26" s="62" t="s">
        <v>681</v>
      </c>
      <c r="B26" s="63" t="s">
        <v>368</v>
      </c>
      <c r="C26" s="56" t="s">
        <v>714</v>
      </c>
      <c r="D26" s="72">
        <v>0</v>
      </c>
      <c r="E26" s="72">
        <v>0</v>
      </c>
      <c r="F26" s="57">
        <v>1.8</v>
      </c>
      <c r="G26" s="57">
        <v>2.0499999999999998</v>
      </c>
      <c r="H26" s="56">
        <v>4</v>
      </c>
      <c r="I26" s="59" t="s">
        <v>796</v>
      </c>
      <c r="J26" s="50"/>
      <c r="K26" s="50"/>
      <c r="L26" s="50"/>
      <c r="M26" s="50"/>
    </row>
    <row r="27" spans="1:13" s="49" customFormat="1" ht="38.25">
      <c r="A27" s="75" t="s">
        <v>370</v>
      </c>
      <c r="B27" s="76" t="s">
        <v>138</v>
      </c>
      <c r="C27" s="56" t="s">
        <v>714</v>
      </c>
      <c r="D27" s="61">
        <v>0</v>
      </c>
      <c r="E27" s="61">
        <v>0</v>
      </c>
      <c r="F27" s="57">
        <v>3.03</v>
      </c>
      <c r="G27" s="57">
        <v>3.06</v>
      </c>
      <c r="H27" s="56">
        <v>3</v>
      </c>
      <c r="I27" s="59" t="s">
        <v>823</v>
      </c>
      <c r="J27" s="50"/>
      <c r="K27" s="50"/>
      <c r="L27" s="50"/>
      <c r="M27" s="50"/>
    </row>
    <row r="28" spans="1:13" s="49" customFormat="1" ht="51">
      <c r="A28" s="60" t="s">
        <v>371</v>
      </c>
      <c r="B28" s="55" t="s">
        <v>319</v>
      </c>
      <c r="C28" s="56" t="s">
        <v>717</v>
      </c>
      <c r="D28" s="61">
        <v>0</v>
      </c>
      <c r="E28" s="61">
        <v>1</v>
      </c>
      <c r="F28" s="57">
        <v>4.05</v>
      </c>
      <c r="G28" s="57">
        <v>3.97</v>
      </c>
      <c r="H28" s="56">
        <v>6</v>
      </c>
      <c r="I28" s="59" t="s">
        <v>884</v>
      </c>
      <c r="J28" s="50"/>
      <c r="K28" s="50"/>
      <c r="L28" s="50"/>
      <c r="M28" s="50"/>
    </row>
    <row r="29" spans="1:13" s="49" customFormat="1" ht="51">
      <c r="A29" s="60" t="s">
        <v>372</v>
      </c>
      <c r="B29" s="55" t="s">
        <v>355</v>
      </c>
      <c r="C29" s="56" t="s">
        <v>716</v>
      </c>
      <c r="D29" s="72">
        <v>0</v>
      </c>
      <c r="E29" s="72">
        <v>1</v>
      </c>
      <c r="F29" s="57">
        <v>2.0299999999999998</v>
      </c>
      <c r="G29" s="57">
        <v>1.36</v>
      </c>
      <c r="H29" s="56">
        <v>2</v>
      </c>
      <c r="I29" s="59" t="s">
        <v>1032</v>
      </c>
      <c r="J29" s="50"/>
      <c r="K29" s="50"/>
      <c r="L29" s="50"/>
      <c r="M29" s="50"/>
    </row>
    <row r="30" spans="1:13" s="49" customFormat="1" ht="38.25">
      <c r="A30" s="62" t="s">
        <v>373</v>
      </c>
      <c r="B30" s="63" t="s">
        <v>139</v>
      </c>
      <c r="C30" s="56" t="s">
        <v>716</v>
      </c>
      <c r="D30" s="56">
        <v>0</v>
      </c>
      <c r="E30" s="56">
        <v>0</v>
      </c>
      <c r="F30" s="57">
        <v>5.18</v>
      </c>
      <c r="G30" s="57">
        <v>5.24</v>
      </c>
      <c r="H30" s="56">
        <v>6</v>
      </c>
      <c r="I30" s="59" t="s">
        <v>945</v>
      </c>
      <c r="J30" s="50"/>
      <c r="K30" s="50"/>
      <c r="L30" s="50"/>
      <c r="M30" s="50"/>
    </row>
    <row r="31" spans="1:13" s="49" customFormat="1" ht="25.5">
      <c r="A31" s="60" t="s">
        <v>703</v>
      </c>
      <c r="B31" s="55" t="s">
        <v>704</v>
      </c>
      <c r="C31" s="56" t="s">
        <v>716</v>
      </c>
      <c r="D31" s="56">
        <v>0</v>
      </c>
      <c r="E31" s="56">
        <v>0</v>
      </c>
      <c r="F31" s="56">
        <v>0.47</v>
      </c>
      <c r="G31" s="57">
        <v>0.36</v>
      </c>
      <c r="H31" s="56">
        <v>1</v>
      </c>
      <c r="I31" s="59" t="s">
        <v>1013</v>
      </c>
      <c r="J31" s="50"/>
      <c r="K31" s="50"/>
      <c r="L31" s="50"/>
      <c r="M31" s="50"/>
    </row>
    <row r="32" spans="1:13" s="49" customFormat="1" ht="51">
      <c r="A32" s="75" t="s">
        <v>374</v>
      </c>
      <c r="B32" s="76" t="s">
        <v>140</v>
      </c>
      <c r="C32" s="56" t="s">
        <v>714</v>
      </c>
      <c r="D32" s="61">
        <v>0</v>
      </c>
      <c r="E32" s="61">
        <v>0</v>
      </c>
      <c r="F32" s="57">
        <v>22.06</v>
      </c>
      <c r="G32" s="56">
        <v>24.64</v>
      </c>
      <c r="H32" s="56">
        <v>7</v>
      </c>
      <c r="I32" s="59" t="s">
        <v>741</v>
      </c>
      <c r="J32" s="50"/>
      <c r="K32" s="50"/>
      <c r="L32" s="50"/>
      <c r="M32" s="50"/>
    </row>
    <row r="33" spans="1:13" s="49" customFormat="1" ht="51">
      <c r="A33" s="62" t="s">
        <v>375</v>
      </c>
      <c r="B33" s="63" t="s">
        <v>141</v>
      </c>
      <c r="C33" s="56" t="s">
        <v>716</v>
      </c>
      <c r="D33" s="56">
        <v>0</v>
      </c>
      <c r="E33" s="56">
        <v>0</v>
      </c>
      <c r="F33" s="57">
        <v>1.87</v>
      </c>
      <c r="G33" s="57">
        <v>1.91</v>
      </c>
      <c r="H33" s="56">
        <v>2</v>
      </c>
      <c r="I33" s="59" t="s">
        <v>890</v>
      </c>
      <c r="J33" s="50"/>
      <c r="K33" s="50"/>
      <c r="L33" s="50"/>
      <c r="M33" s="50"/>
    </row>
    <row r="34" spans="1:13" s="49" customFormat="1" ht="38.25">
      <c r="A34" s="62" t="s">
        <v>376</v>
      </c>
      <c r="B34" s="63" t="s">
        <v>142</v>
      </c>
      <c r="C34" s="56" t="s">
        <v>714</v>
      </c>
      <c r="D34" s="61">
        <v>0</v>
      </c>
      <c r="E34" s="61">
        <v>0</v>
      </c>
      <c r="F34" s="57" t="s">
        <v>655</v>
      </c>
      <c r="G34" s="57" t="s">
        <v>655</v>
      </c>
      <c r="H34" s="56">
        <v>4</v>
      </c>
      <c r="I34" s="59" t="s">
        <v>934</v>
      </c>
      <c r="J34" s="50"/>
      <c r="K34" s="50"/>
      <c r="L34" s="50"/>
      <c r="M34" s="50"/>
    </row>
    <row r="35" spans="1:13" s="49" customFormat="1" ht="38.25">
      <c r="A35" s="60" t="s">
        <v>726</v>
      </c>
      <c r="B35" s="55" t="s">
        <v>727</v>
      </c>
      <c r="C35" s="56" t="s">
        <v>717</v>
      </c>
      <c r="D35" s="56">
        <v>0</v>
      </c>
      <c r="E35" s="56">
        <v>0</v>
      </c>
      <c r="F35" s="57">
        <v>4.07</v>
      </c>
      <c r="G35" s="57">
        <v>4.2300000000000004</v>
      </c>
      <c r="H35" s="58">
        <v>4</v>
      </c>
      <c r="I35" s="59" t="s">
        <v>728</v>
      </c>
      <c r="J35" s="50"/>
      <c r="K35" s="50"/>
      <c r="L35" s="50"/>
      <c r="M35" s="50"/>
    </row>
    <row r="36" spans="1:13" s="49" customFormat="1" ht="25.5">
      <c r="A36" s="62" t="s">
        <v>377</v>
      </c>
      <c r="B36" s="63" t="s">
        <v>143</v>
      </c>
      <c r="C36" s="56" t="s">
        <v>717</v>
      </c>
      <c r="D36" s="72">
        <v>0</v>
      </c>
      <c r="E36" s="72">
        <v>0</v>
      </c>
      <c r="F36" s="57">
        <v>3.87</v>
      </c>
      <c r="G36" s="57">
        <v>3.7</v>
      </c>
      <c r="H36" s="56">
        <v>1</v>
      </c>
      <c r="I36" s="59" t="s">
        <v>1061</v>
      </c>
      <c r="J36" s="50"/>
      <c r="K36" s="50"/>
      <c r="L36" s="50"/>
      <c r="M36" s="50"/>
    </row>
    <row r="37" spans="1:13" s="49" customFormat="1" ht="38.25">
      <c r="A37" s="62" t="s">
        <v>378</v>
      </c>
      <c r="B37" s="63" t="s">
        <v>144</v>
      </c>
      <c r="C37" s="56" t="s">
        <v>717</v>
      </c>
      <c r="D37" s="72">
        <v>0</v>
      </c>
      <c r="E37" s="72">
        <v>0</v>
      </c>
      <c r="F37" s="57">
        <v>0.95</v>
      </c>
      <c r="G37" s="57">
        <v>0.95</v>
      </c>
      <c r="H37" s="56">
        <v>1</v>
      </c>
      <c r="I37" s="59" t="s">
        <v>746</v>
      </c>
      <c r="J37" s="50"/>
      <c r="K37" s="50"/>
      <c r="L37" s="50"/>
      <c r="M37" s="50"/>
    </row>
    <row r="38" spans="1:13" s="49" customFormat="1" ht="38.25">
      <c r="A38" s="60" t="s">
        <v>379</v>
      </c>
      <c r="B38" s="55" t="s">
        <v>356</v>
      </c>
      <c r="C38" s="56" t="s">
        <v>717</v>
      </c>
      <c r="D38" s="61">
        <v>1</v>
      </c>
      <c r="E38" s="61">
        <v>0</v>
      </c>
      <c r="F38" s="57">
        <v>8.9499999999999993</v>
      </c>
      <c r="G38" s="57">
        <v>9.1199999999999992</v>
      </c>
      <c r="H38" s="56">
        <v>3</v>
      </c>
      <c r="I38" s="59" t="s">
        <v>891</v>
      </c>
      <c r="J38" s="50"/>
      <c r="K38" s="50"/>
      <c r="L38" s="50"/>
      <c r="M38" s="50"/>
    </row>
    <row r="39" spans="1:13" s="49" customFormat="1" ht="38.25">
      <c r="A39" s="62" t="s">
        <v>682</v>
      </c>
      <c r="B39" s="63" t="s">
        <v>145</v>
      </c>
      <c r="C39" s="56" t="s">
        <v>716</v>
      </c>
      <c r="D39" s="61">
        <v>0</v>
      </c>
      <c r="E39" s="61">
        <v>0</v>
      </c>
      <c r="F39" s="57">
        <v>1.72</v>
      </c>
      <c r="G39" s="57">
        <v>1.83</v>
      </c>
      <c r="H39" s="56">
        <v>7</v>
      </c>
      <c r="I39" s="59" t="s">
        <v>964</v>
      </c>
      <c r="J39" s="50"/>
      <c r="K39" s="50"/>
      <c r="L39" s="50"/>
      <c r="M39" s="50"/>
    </row>
    <row r="40" spans="1:13" s="49" customFormat="1" ht="38.25">
      <c r="A40" s="60" t="s">
        <v>988</v>
      </c>
      <c r="B40" s="55" t="s">
        <v>989</v>
      </c>
      <c r="C40" s="56" t="s">
        <v>997</v>
      </c>
      <c r="D40" s="56">
        <v>0</v>
      </c>
      <c r="E40" s="56">
        <v>0</v>
      </c>
      <c r="F40" s="57">
        <v>1.25</v>
      </c>
      <c r="G40" s="57">
        <v>1.3</v>
      </c>
      <c r="H40" s="56">
        <v>1</v>
      </c>
      <c r="I40" s="59" t="s">
        <v>998</v>
      </c>
      <c r="J40" s="50"/>
      <c r="K40" s="50"/>
      <c r="L40" s="50"/>
      <c r="M40" s="50"/>
    </row>
    <row r="41" spans="1:13" s="49" customFormat="1" ht="38.25">
      <c r="A41" s="60" t="s">
        <v>612</v>
      </c>
      <c r="B41" s="55" t="s">
        <v>353</v>
      </c>
      <c r="C41" s="56" t="s">
        <v>717</v>
      </c>
      <c r="D41" s="61">
        <v>0</v>
      </c>
      <c r="E41" s="61">
        <v>0</v>
      </c>
      <c r="F41" s="57">
        <v>2.5</v>
      </c>
      <c r="G41" s="57">
        <v>2.2999999999999998</v>
      </c>
      <c r="H41" s="56">
        <v>1</v>
      </c>
      <c r="I41" s="59" t="s">
        <v>1052</v>
      </c>
      <c r="J41" s="50"/>
      <c r="K41" s="50"/>
      <c r="L41" s="50"/>
      <c r="M41" s="50"/>
    </row>
    <row r="42" spans="1:13" s="49" customFormat="1" ht="51">
      <c r="A42" s="62" t="s">
        <v>380</v>
      </c>
      <c r="B42" s="63" t="s">
        <v>146</v>
      </c>
      <c r="C42" s="56" t="s">
        <v>714</v>
      </c>
      <c r="D42" s="61">
        <v>0</v>
      </c>
      <c r="E42" s="61">
        <v>0</v>
      </c>
      <c r="F42" s="57">
        <v>15.47</v>
      </c>
      <c r="G42" s="57">
        <v>15.53</v>
      </c>
      <c r="H42" s="56">
        <v>8</v>
      </c>
      <c r="I42" s="59" t="s">
        <v>755</v>
      </c>
      <c r="J42" s="50"/>
      <c r="K42" s="50"/>
      <c r="L42" s="50"/>
      <c r="M42" s="50"/>
    </row>
    <row r="43" spans="1:13" s="49" customFormat="1" ht="51">
      <c r="A43" s="62" t="s">
        <v>147</v>
      </c>
      <c r="B43" s="63" t="s">
        <v>147</v>
      </c>
      <c r="C43" s="56" t="s">
        <v>717</v>
      </c>
      <c r="D43" s="61">
        <v>0</v>
      </c>
      <c r="E43" s="61">
        <v>1</v>
      </c>
      <c r="F43" s="57">
        <v>5.34</v>
      </c>
      <c r="G43" s="56">
        <v>5.61</v>
      </c>
      <c r="H43" s="56">
        <v>8</v>
      </c>
      <c r="I43" s="59" t="s">
        <v>742</v>
      </c>
      <c r="J43" s="50"/>
      <c r="K43" s="50"/>
      <c r="L43" s="50"/>
      <c r="M43" s="50"/>
    </row>
    <row r="44" spans="1:13" s="49" customFormat="1" ht="38.25">
      <c r="A44" s="62" t="s">
        <v>381</v>
      </c>
      <c r="B44" s="63" t="s">
        <v>148</v>
      </c>
      <c r="C44" s="56" t="s">
        <v>716</v>
      </c>
      <c r="D44" s="56">
        <v>0</v>
      </c>
      <c r="E44" s="56">
        <v>0</v>
      </c>
      <c r="F44" s="57">
        <v>22.64</v>
      </c>
      <c r="G44" s="57">
        <v>22.37</v>
      </c>
      <c r="H44" s="56">
        <v>7</v>
      </c>
      <c r="I44" s="59" t="s">
        <v>756</v>
      </c>
      <c r="J44" s="50"/>
      <c r="K44" s="50"/>
      <c r="L44" s="50"/>
      <c r="M44" s="50"/>
    </row>
    <row r="45" spans="1:13" s="49" customFormat="1" ht="38.25">
      <c r="A45" s="75" t="s">
        <v>382</v>
      </c>
      <c r="B45" s="76" t="s">
        <v>149</v>
      </c>
      <c r="C45" s="56" t="s">
        <v>717</v>
      </c>
      <c r="D45" s="56">
        <v>0</v>
      </c>
      <c r="E45" s="56">
        <v>0</v>
      </c>
      <c r="F45" s="57">
        <v>10.92</v>
      </c>
      <c r="G45" s="57">
        <v>10.81</v>
      </c>
      <c r="H45" s="56">
        <v>4</v>
      </c>
      <c r="I45" s="59" t="s">
        <v>900</v>
      </c>
      <c r="J45" s="50"/>
      <c r="K45" s="50"/>
      <c r="L45" s="50"/>
      <c r="M45" s="50"/>
    </row>
    <row r="46" spans="1:13" s="49" customFormat="1" ht="51">
      <c r="A46" s="62" t="s">
        <v>383</v>
      </c>
      <c r="B46" s="63" t="s">
        <v>150</v>
      </c>
      <c r="C46" s="56" t="s">
        <v>714</v>
      </c>
      <c r="D46" s="61">
        <v>0</v>
      </c>
      <c r="E46" s="61">
        <v>0</v>
      </c>
      <c r="F46" s="57">
        <v>8.84</v>
      </c>
      <c r="G46" s="57">
        <v>8.99</v>
      </c>
      <c r="H46" s="56">
        <v>7</v>
      </c>
      <c r="I46" s="59" t="s">
        <v>924</v>
      </c>
      <c r="J46" s="50"/>
      <c r="K46" s="50"/>
      <c r="L46" s="50"/>
      <c r="M46" s="50"/>
    </row>
    <row r="47" spans="1:13" s="49" customFormat="1" ht="38.25">
      <c r="A47" s="62" t="s">
        <v>384</v>
      </c>
      <c r="B47" s="63" t="s">
        <v>151</v>
      </c>
      <c r="C47" s="56" t="s">
        <v>714</v>
      </c>
      <c r="D47" s="56">
        <v>1</v>
      </c>
      <c r="E47" s="56">
        <v>0</v>
      </c>
      <c r="F47" s="57">
        <v>3.29</v>
      </c>
      <c r="G47" s="57">
        <v>3.37</v>
      </c>
      <c r="H47" s="56">
        <v>5</v>
      </c>
      <c r="I47" s="59" t="s">
        <v>928</v>
      </c>
      <c r="J47" s="50"/>
      <c r="K47" s="50"/>
      <c r="L47" s="50"/>
      <c r="M47" s="50"/>
    </row>
    <row r="48" spans="1:13" s="49" customFormat="1" ht="38.25">
      <c r="A48" s="60" t="s">
        <v>385</v>
      </c>
      <c r="B48" s="55" t="s">
        <v>341</v>
      </c>
      <c r="C48" s="56" t="s">
        <v>717</v>
      </c>
      <c r="D48" s="61">
        <v>1</v>
      </c>
      <c r="E48" s="61">
        <v>0</v>
      </c>
      <c r="F48" s="57">
        <v>6.18</v>
      </c>
      <c r="G48" s="57">
        <v>6.36</v>
      </c>
      <c r="H48" s="56">
        <v>5</v>
      </c>
      <c r="I48" s="59" t="s">
        <v>901</v>
      </c>
      <c r="J48" s="50"/>
      <c r="K48" s="50"/>
      <c r="L48" s="50"/>
      <c r="M48" s="50"/>
    </row>
    <row r="49" spans="1:13" s="49" customFormat="1" ht="25.5">
      <c r="A49" s="60" t="s">
        <v>894</v>
      </c>
      <c r="B49" s="55" t="s">
        <v>895</v>
      </c>
      <c r="C49" s="56" t="s">
        <v>714</v>
      </c>
      <c r="D49" s="56">
        <v>0</v>
      </c>
      <c r="E49" s="56">
        <v>0</v>
      </c>
      <c r="F49" s="57">
        <v>1.44</v>
      </c>
      <c r="G49" s="57">
        <v>1.44</v>
      </c>
      <c r="H49" s="56">
        <v>1</v>
      </c>
      <c r="I49" s="59" t="s">
        <v>896</v>
      </c>
      <c r="J49" s="50"/>
      <c r="K49" s="50"/>
      <c r="L49" s="50"/>
      <c r="M49" s="50"/>
    </row>
    <row r="50" spans="1:13" s="49" customFormat="1" ht="38.25">
      <c r="A50" s="62" t="s">
        <v>386</v>
      </c>
      <c r="B50" s="63" t="s">
        <v>345</v>
      </c>
      <c r="C50" s="56" t="s">
        <v>716</v>
      </c>
      <c r="D50" s="56">
        <v>0</v>
      </c>
      <c r="E50" s="56">
        <v>0</v>
      </c>
      <c r="F50" s="57">
        <v>16.55</v>
      </c>
      <c r="G50" s="57">
        <v>16.170000000000002</v>
      </c>
      <c r="H50" s="56">
        <v>4</v>
      </c>
      <c r="I50" s="59" t="s">
        <v>902</v>
      </c>
      <c r="J50" s="50"/>
      <c r="K50" s="50"/>
      <c r="L50" s="50"/>
      <c r="M50" s="50"/>
    </row>
    <row r="51" spans="1:13" s="49" customFormat="1" ht="51">
      <c r="A51" s="62" t="s">
        <v>387</v>
      </c>
      <c r="B51" s="63" t="s">
        <v>152</v>
      </c>
      <c r="C51" s="56" t="s">
        <v>716</v>
      </c>
      <c r="D51" s="56">
        <v>0</v>
      </c>
      <c r="E51" s="56">
        <v>1</v>
      </c>
      <c r="F51" s="57">
        <v>2.2999999999999998</v>
      </c>
      <c r="G51" s="57">
        <v>1.86</v>
      </c>
      <c r="H51" s="56">
        <v>7</v>
      </c>
      <c r="I51" s="59" t="s">
        <v>944</v>
      </c>
      <c r="J51" s="50"/>
      <c r="K51" s="50"/>
      <c r="L51" s="50"/>
      <c r="M51" s="50"/>
    </row>
    <row r="52" spans="1:13" s="49" customFormat="1" ht="25.5">
      <c r="A52" s="60" t="s">
        <v>617</v>
      </c>
      <c r="B52" s="55" t="s">
        <v>618</v>
      </c>
      <c r="C52" s="56" t="s">
        <v>717</v>
      </c>
      <c r="D52" s="61">
        <v>0</v>
      </c>
      <c r="E52" s="61">
        <v>0</v>
      </c>
      <c r="F52" s="57">
        <v>2.1</v>
      </c>
      <c r="G52" s="57">
        <v>2.1</v>
      </c>
      <c r="H52" s="56">
        <v>1</v>
      </c>
      <c r="I52" s="59" t="s">
        <v>836</v>
      </c>
      <c r="J52" s="50"/>
      <c r="K52" s="50"/>
      <c r="L52" s="50"/>
      <c r="M52" s="50"/>
    </row>
    <row r="53" spans="1:13" s="49" customFormat="1" ht="38.25">
      <c r="A53" s="62" t="s">
        <v>388</v>
      </c>
      <c r="B53" s="63" t="s">
        <v>153</v>
      </c>
      <c r="C53" s="56" t="s">
        <v>717</v>
      </c>
      <c r="D53" s="61">
        <v>1</v>
      </c>
      <c r="E53" s="61">
        <v>0</v>
      </c>
      <c r="F53" s="57">
        <v>1.53</v>
      </c>
      <c r="G53" s="57">
        <v>1.65</v>
      </c>
      <c r="H53" s="56">
        <v>3</v>
      </c>
      <c r="I53" s="59" t="s">
        <v>933</v>
      </c>
      <c r="J53" s="50"/>
      <c r="K53" s="50"/>
      <c r="L53" s="50"/>
      <c r="M53" s="50"/>
    </row>
    <row r="54" spans="1:13" s="49" customFormat="1" ht="38.25">
      <c r="A54" s="75" t="s">
        <v>389</v>
      </c>
      <c r="B54" s="76" t="s">
        <v>337</v>
      </c>
      <c r="C54" s="56" t="s">
        <v>717</v>
      </c>
      <c r="D54" s="56">
        <v>0</v>
      </c>
      <c r="E54" s="56">
        <v>0</v>
      </c>
      <c r="F54" s="57">
        <v>1.53</v>
      </c>
      <c r="G54" s="57">
        <v>1.54</v>
      </c>
      <c r="H54" s="56">
        <v>1</v>
      </c>
      <c r="I54" s="59" t="s">
        <v>835</v>
      </c>
      <c r="J54" s="50"/>
      <c r="K54" s="50"/>
      <c r="L54" s="50"/>
      <c r="M54" s="50"/>
    </row>
    <row r="55" spans="1:13" s="49" customFormat="1" ht="38.25">
      <c r="A55" s="62" t="s">
        <v>390</v>
      </c>
      <c r="B55" s="63" t="s">
        <v>154</v>
      </c>
      <c r="C55" s="56" t="s">
        <v>714</v>
      </c>
      <c r="D55" s="56">
        <v>0</v>
      </c>
      <c r="E55" s="56">
        <v>0</v>
      </c>
      <c r="F55" s="57">
        <v>7.49</v>
      </c>
      <c r="G55" s="57">
        <v>7.5</v>
      </c>
      <c r="H55" s="56">
        <v>1</v>
      </c>
      <c r="I55" s="59" t="s">
        <v>899</v>
      </c>
      <c r="J55" s="50"/>
      <c r="K55" s="50"/>
      <c r="L55" s="50"/>
      <c r="M55" s="50"/>
    </row>
    <row r="56" spans="1:13" s="49" customFormat="1" ht="51">
      <c r="A56" s="62" t="s">
        <v>391</v>
      </c>
      <c r="B56" s="63" t="s">
        <v>155</v>
      </c>
      <c r="C56" s="56" t="s">
        <v>714</v>
      </c>
      <c r="D56" s="56">
        <v>0</v>
      </c>
      <c r="E56" s="56">
        <v>2</v>
      </c>
      <c r="F56" s="57">
        <v>45.67</v>
      </c>
      <c r="G56" s="57">
        <v>47.86</v>
      </c>
      <c r="H56" s="56">
        <v>8</v>
      </c>
      <c r="I56" s="59" t="s">
        <v>831</v>
      </c>
      <c r="J56" s="50"/>
      <c r="K56" s="50"/>
      <c r="L56" s="50"/>
      <c r="M56" s="50"/>
    </row>
    <row r="57" spans="1:13" s="49" customFormat="1" ht="38.25">
      <c r="A57" s="60" t="s">
        <v>1012</v>
      </c>
      <c r="B57" s="55" t="s">
        <v>987</v>
      </c>
      <c r="C57" s="56" t="s">
        <v>997</v>
      </c>
      <c r="D57" s="56">
        <v>0</v>
      </c>
      <c r="E57" s="56">
        <v>0</v>
      </c>
      <c r="F57" s="57" t="s">
        <v>655</v>
      </c>
      <c r="G57" s="57" t="s">
        <v>655</v>
      </c>
      <c r="H57" s="56">
        <v>1</v>
      </c>
      <c r="I57" s="59" t="s">
        <v>1017</v>
      </c>
      <c r="J57" s="50"/>
      <c r="K57" s="50"/>
      <c r="L57" s="50"/>
      <c r="M57" s="50"/>
    </row>
    <row r="58" spans="1:13" s="49" customFormat="1" ht="38.25">
      <c r="A58" s="62" t="s">
        <v>626</v>
      </c>
      <c r="B58" s="63" t="s">
        <v>158</v>
      </c>
      <c r="C58" s="56" t="s">
        <v>714</v>
      </c>
      <c r="D58" s="61">
        <v>0</v>
      </c>
      <c r="E58" s="61">
        <v>0</v>
      </c>
      <c r="F58" s="57">
        <v>11.6</v>
      </c>
      <c r="G58" s="57">
        <v>12</v>
      </c>
      <c r="H58" s="56">
        <v>2</v>
      </c>
      <c r="I58" s="59" t="s">
        <v>1033</v>
      </c>
      <c r="J58" s="50"/>
      <c r="K58" s="50"/>
      <c r="L58" s="50"/>
      <c r="M58" s="50"/>
    </row>
    <row r="59" spans="1:13" s="49" customFormat="1" ht="51">
      <c r="A59" s="62" t="s">
        <v>392</v>
      </c>
      <c r="B59" s="63" t="s">
        <v>156</v>
      </c>
      <c r="C59" s="56" t="s">
        <v>714</v>
      </c>
      <c r="D59" s="56">
        <v>0</v>
      </c>
      <c r="E59" s="56">
        <v>3</v>
      </c>
      <c r="F59" s="57">
        <v>4.74</v>
      </c>
      <c r="G59" s="57">
        <v>4.78</v>
      </c>
      <c r="H59" s="56">
        <v>8</v>
      </c>
      <c r="I59" s="59" t="s">
        <v>760</v>
      </c>
      <c r="J59" s="50"/>
      <c r="K59" s="50"/>
      <c r="L59" s="50"/>
      <c r="M59" s="50"/>
    </row>
    <row r="60" spans="1:13" s="49" customFormat="1" ht="25.5">
      <c r="A60" s="62" t="s">
        <v>393</v>
      </c>
      <c r="B60" s="63" t="s">
        <v>157</v>
      </c>
      <c r="C60" s="56" t="s">
        <v>714</v>
      </c>
      <c r="D60" s="61">
        <v>0</v>
      </c>
      <c r="E60" s="61">
        <v>0</v>
      </c>
      <c r="F60" s="57">
        <v>1.55</v>
      </c>
      <c r="G60" s="57">
        <v>2.02</v>
      </c>
      <c r="H60" s="56">
        <v>2</v>
      </c>
      <c r="I60" s="59" t="s">
        <v>1034</v>
      </c>
      <c r="J60" s="50"/>
      <c r="K60" s="50"/>
      <c r="L60" s="50"/>
      <c r="M60" s="50"/>
    </row>
    <row r="61" spans="1:13" s="49" customFormat="1" ht="38.25">
      <c r="A61" s="60" t="s">
        <v>394</v>
      </c>
      <c r="B61" s="55" t="s">
        <v>361</v>
      </c>
      <c r="C61" s="56" t="s">
        <v>714</v>
      </c>
      <c r="D61" s="56">
        <v>0</v>
      </c>
      <c r="E61" s="56">
        <v>0</v>
      </c>
      <c r="F61" s="57">
        <v>1.55</v>
      </c>
      <c r="G61" s="57">
        <v>1.68</v>
      </c>
      <c r="H61" s="56">
        <v>2</v>
      </c>
      <c r="I61" s="59" t="s">
        <v>1018</v>
      </c>
      <c r="J61" s="50"/>
      <c r="K61" s="50"/>
      <c r="L61" s="50"/>
      <c r="M61" s="50"/>
    </row>
    <row r="62" spans="1:13" s="49" customFormat="1" ht="38.25">
      <c r="A62" s="60" t="s">
        <v>395</v>
      </c>
      <c r="B62" s="55" t="s">
        <v>365</v>
      </c>
      <c r="C62" s="56" t="s">
        <v>716</v>
      </c>
      <c r="D62" s="56">
        <v>0</v>
      </c>
      <c r="E62" s="56">
        <v>0</v>
      </c>
      <c r="F62" s="57">
        <v>5.25</v>
      </c>
      <c r="G62" s="57">
        <v>5.25</v>
      </c>
      <c r="H62" s="56">
        <v>1</v>
      </c>
      <c r="I62" s="59" t="s">
        <v>932</v>
      </c>
      <c r="J62" s="50"/>
      <c r="K62" s="50"/>
      <c r="L62" s="50"/>
      <c r="M62" s="50"/>
    </row>
    <row r="63" spans="1:13" s="49" customFormat="1" ht="51">
      <c r="A63" s="62" t="s">
        <v>396</v>
      </c>
      <c r="B63" s="63" t="s">
        <v>346</v>
      </c>
      <c r="C63" s="61" t="s">
        <v>717</v>
      </c>
      <c r="D63" s="61">
        <v>1</v>
      </c>
      <c r="E63" s="61">
        <v>0</v>
      </c>
      <c r="F63" s="57">
        <v>4.6100000000000003</v>
      </c>
      <c r="G63" s="57">
        <v>4.3499999999999996</v>
      </c>
      <c r="H63" s="56">
        <v>7</v>
      </c>
      <c r="I63" s="59" t="s">
        <v>1019</v>
      </c>
      <c r="J63" s="50"/>
      <c r="K63" s="50"/>
      <c r="L63" s="50"/>
      <c r="M63" s="50"/>
    </row>
    <row r="64" spans="1:13" s="49" customFormat="1" ht="38.25">
      <c r="A64" s="60" t="s">
        <v>990</v>
      </c>
      <c r="B64" s="55" t="s">
        <v>991</v>
      </c>
      <c r="C64" s="56" t="s">
        <v>997</v>
      </c>
      <c r="D64" s="56">
        <v>0</v>
      </c>
      <c r="E64" s="56">
        <v>0</v>
      </c>
      <c r="F64" s="57">
        <v>2.91</v>
      </c>
      <c r="G64" s="57">
        <v>3.06</v>
      </c>
      <c r="H64" s="56">
        <v>2</v>
      </c>
      <c r="I64" s="59" t="s">
        <v>999</v>
      </c>
      <c r="J64" s="50"/>
      <c r="K64" s="50"/>
      <c r="L64" s="50"/>
      <c r="M64" s="50"/>
    </row>
    <row r="65" spans="1:13" s="49" customFormat="1" ht="38.25">
      <c r="A65" s="60" t="s">
        <v>627</v>
      </c>
      <c r="B65" s="55" t="s">
        <v>628</v>
      </c>
      <c r="C65" s="56" t="s">
        <v>717</v>
      </c>
      <c r="D65" s="56">
        <v>0</v>
      </c>
      <c r="E65" s="56">
        <v>0</v>
      </c>
      <c r="F65" s="57">
        <v>2.44</v>
      </c>
      <c r="G65" s="57">
        <v>2.46</v>
      </c>
      <c r="H65" s="56">
        <v>3</v>
      </c>
      <c r="I65" s="59" t="s">
        <v>775</v>
      </c>
      <c r="J65" s="50"/>
      <c r="K65" s="50"/>
      <c r="L65" s="50"/>
      <c r="M65" s="50"/>
    </row>
    <row r="66" spans="1:13" s="49" customFormat="1" ht="38.25">
      <c r="A66" s="60" t="s">
        <v>397</v>
      </c>
      <c r="B66" s="55" t="s">
        <v>159</v>
      </c>
      <c r="C66" s="56" t="s">
        <v>714</v>
      </c>
      <c r="D66" s="61">
        <v>0</v>
      </c>
      <c r="E66" s="61">
        <v>0</v>
      </c>
      <c r="F66" s="57">
        <v>3.97</v>
      </c>
      <c r="G66" s="57">
        <v>4</v>
      </c>
      <c r="H66" s="56">
        <v>4</v>
      </c>
      <c r="I66" s="59" t="s">
        <v>774</v>
      </c>
      <c r="J66" s="50"/>
      <c r="K66" s="50"/>
      <c r="L66" s="50"/>
      <c r="M66" s="50"/>
    </row>
    <row r="67" spans="1:13" s="49" customFormat="1" ht="38.25">
      <c r="A67" s="60" t="s">
        <v>705</v>
      </c>
      <c r="B67" s="55" t="s">
        <v>706</v>
      </c>
      <c r="C67" s="56" t="s">
        <v>716</v>
      </c>
      <c r="D67" s="56">
        <v>0</v>
      </c>
      <c r="E67" s="56">
        <v>0</v>
      </c>
      <c r="F67" s="57">
        <v>0.53</v>
      </c>
      <c r="G67" s="57">
        <v>0.28000000000000003</v>
      </c>
      <c r="H67" s="56">
        <v>1</v>
      </c>
      <c r="I67" s="59" t="s">
        <v>1062</v>
      </c>
      <c r="J67" s="50"/>
      <c r="K67" s="50"/>
      <c r="L67" s="50"/>
      <c r="M67" s="50"/>
    </row>
    <row r="68" spans="1:13" s="49" customFormat="1" ht="38.25">
      <c r="A68" s="62" t="s">
        <v>160</v>
      </c>
      <c r="B68" s="63" t="s">
        <v>160</v>
      </c>
      <c r="C68" s="56" t="s">
        <v>716</v>
      </c>
      <c r="D68" s="61">
        <v>2</v>
      </c>
      <c r="E68" s="61">
        <v>0</v>
      </c>
      <c r="F68" s="57">
        <v>0.66</v>
      </c>
      <c r="G68" s="57">
        <v>0.57999999999999996</v>
      </c>
      <c r="H68" s="56">
        <v>6</v>
      </c>
      <c r="I68" s="59" t="s">
        <v>1081</v>
      </c>
      <c r="J68" s="50"/>
      <c r="K68" s="50"/>
      <c r="L68" s="50"/>
      <c r="M68" s="50"/>
    </row>
    <row r="69" spans="1:13" s="49" customFormat="1" ht="51">
      <c r="A69" s="60" t="s">
        <v>598</v>
      </c>
      <c r="B69" s="55" t="s">
        <v>599</v>
      </c>
      <c r="C69" s="56" t="s">
        <v>716</v>
      </c>
      <c r="D69" s="56">
        <v>0</v>
      </c>
      <c r="E69" s="56">
        <v>2</v>
      </c>
      <c r="F69" s="57">
        <v>3.18</v>
      </c>
      <c r="G69" s="57">
        <v>2.81</v>
      </c>
      <c r="H69" s="56">
        <v>3</v>
      </c>
      <c r="I69" s="59" t="s">
        <v>813</v>
      </c>
      <c r="J69" s="50"/>
      <c r="K69" s="50"/>
      <c r="L69" s="50"/>
      <c r="M69" s="50"/>
    </row>
    <row r="70" spans="1:13" s="49" customFormat="1" ht="38.25">
      <c r="A70" s="62" t="s">
        <v>663</v>
      </c>
      <c r="B70" s="63" t="s">
        <v>171</v>
      </c>
      <c r="C70" s="56" t="s">
        <v>714</v>
      </c>
      <c r="D70" s="56">
        <v>0</v>
      </c>
      <c r="E70" s="56">
        <v>0</v>
      </c>
      <c r="F70" s="57">
        <v>6.06</v>
      </c>
      <c r="G70" s="57">
        <v>6.44</v>
      </c>
      <c r="H70" s="56">
        <v>5</v>
      </c>
      <c r="I70" s="59" t="s">
        <v>798</v>
      </c>
      <c r="J70" s="50"/>
      <c r="K70" s="50"/>
      <c r="L70" s="50"/>
      <c r="M70" s="50"/>
    </row>
    <row r="71" spans="1:13" s="49" customFormat="1" ht="38.25">
      <c r="A71" s="60" t="s">
        <v>1053</v>
      </c>
      <c r="B71" s="55" t="s">
        <v>1054</v>
      </c>
      <c r="C71" s="56" t="s">
        <v>717</v>
      </c>
      <c r="D71" s="56">
        <v>0</v>
      </c>
      <c r="E71" s="56">
        <v>0</v>
      </c>
      <c r="F71" s="57">
        <v>0.34</v>
      </c>
      <c r="G71" s="57">
        <v>0.4</v>
      </c>
      <c r="H71" s="56">
        <v>1</v>
      </c>
      <c r="I71" s="59" t="s">
        <v>1064</v>
      </c>
      <c r="J71" s="50"/>
      <c r="K71" s="50"/>
      <c r="L71" s="50"/>
      <c r="M71" s="50"/>
    </row>
    <row r="72" spans="1:13" s="49" customFormat="1" ht="51">
      <c r="A72" s="62" t="s">
        <v>398</v>
      </c>
      <c r="B72" s="63" t="s">
        <v>161</v>
      </c>
      <c r="C72" s="56" t="s">
        <v>714</v>
      </c>
      <c r="D72" s="71">
        <v>1</v>
      </c>
      <c r="E72" s="71">
        <v>0</v>
      </c>
      <c r="F72" s="57">
        <v>0.67</v>
      </c>
      <c r="G72" s="57">
        <v>0.69</v>
      </c>
      <c r="H72" s="56">
        <v>6</v>
      </c>
      <c r="I72" s="59" t="s">
        <v>841</v>
      </c>
      <c r="J72" s="50"/>
      <c r="K72" s="50"/>
      <c r="L72" s="50"/>
      <c r="M72" s="50"/>
    </row>
    <row r="73" spans="1:13" s="49" customFormat="1" ht="38.25">
      <c r="A73" s="60" t="s">
        <v>664</v>
      </c>
      <c r="B73" s="55" t="s">
        <v>665</v>
      </c>
      <c r="C73" s="56" t="s">
        <v>714</v>
      </c>
      <c r="D73" s="56">
        <v>0</v>
      </c>
      <c r="E73" s="56">
        <v>0</v>
      </c>
      <c r="F73" s="57">
        <v>1.66</v>
      </c>
      <c r="G73" s="57">
        <v>1.92</v>
      </c>
      <c r="H73" s="56">
        <v>1</v>
      </c>
      <c r="I73" s="59" t="s">
        <v>965</v>
      </c>
      <c r="J73" s="50"/>
      <c r="K73" s="50"/>
      <c r="L73" s="50"/>
      <c r="M73" s="50"/>
    </row>
    <row r="74" spans="1:13" s="49" customFormat="1" ht="38.25">
      <c r="A74" s="60" t="s">
        <v>695</v>
      </c>
      <c r="B74" s="55" t="s">
        <v>696</v>
      </c>
      <c r="C74" s="56" t="s">
        <v>716</v>
      </c>
      <c r="D74" s="56">
        <v>0</v>
      </c>
      <c r="E74" s="56">
        <v>1</v>
      </c>
      <c r="F74" s="57">
        <v>0.38</v>
      </c>
      <c r="G74" s="57">
        <v>0.33</v>
      </c>
      <c r="H74" s="56">
        <v>3</v>
      </c>
      <c r="I74" s="59" t="s">
        <v>1063</v>
      </c>
      <c r="J74" s="50"/>
      <c r="K74" s="50"/>
      <c r="L74" s="50"/>
      <c r="M74" s="50"/>
    </row>
    <row r="75" spans="1:13" s="49" customFormat="1" ht="38.25">
      <c r="A75" s="60" t="s">
        <v>399</v>
      </c>
      <c r="B75" s="55" t="s">
        <v>354</v>
      </c>
      <c r="C75" s="56" t="s">
        <v>717</v>
      </c>
      <c r="D75" s="61">
        <v>1</v>
      </c>
      <c r="E75" s="61">
        <v>0</v>
      </c>
      <c r="F75" s="57">
        <v>4.07</v>
      </c>
      <c r="G75" s="57">
        <v>4.26</v>
      </c>
      <c r="H75" s="56">
        <v>3</v>
      </c>
      <c r="I75" s="59" t="s">
        <v>1026</v>
      </c>
      <c r="J75" s="50"/>
      <c r="K75" s="50"/>
      <c r="L75" s="50"/>
      <c r="M75" s="50"/>
    </row>
    <row r="76" spans="1:13" s="49" customFormat="1" ht="51">
      <c r="A76" s="62" t="s">
        <v>400</v>
      </c>
      <c r="B76" s="63" t="s">
        <v>162</v>
      </c>
      <c r="C76" s="56" t="s">
        <v>716</v>
      </c>
      <c r="D76" s="56">
        <v>0</v>
      </c>
      <c r="E76" s="56">
        <v>1</v>
      </c>
      <c r="F76" s="57">
        <v>10.82</v>
      </c>
      <c r="G76" s="57">
        <v>10.96</v>
      </c>
      <c r="H76" s="56">
        <v>7</v>
      </c>
      <c r="I76" s="59" t="s">
        <v>759</v>
      </c>
      <c r="J76" s="50"/>
      <c r="K76" s="50"/>
      <c r="L76" s="50"/>
      <c r="M76" s="50"/>
    </row>
    <row r="77" spans="1:13" s="49" customFormat="1" ht="51">
      <c r="A77" s="62" t="s">
        <v>401</v>
      </c>
      <c r="B77" s="63" t="s">
        <v>163</v>
      </c>
      <c r="C77" s="56" t="s">
        <v>714</v>
      </c>
      <c r="D77" s="56">
        <v>0</v>
      </c>
      <c r="E77" s="56">
        <v>0</v>
      </c>
      <c r="F77" s="57">
        <v>27.53</v>
      </c>
      <c r="G77" s="57">
        <v>27.85</v>
      </c>
      <c r="H77" s="56">
        <v>8</v>
      </c>
      <c r="I77" s="59" t="s">
        <v>868</v>
      </c>
      <c r="J77" s="50"/>
      <c r="K77" s="50"/>
      <c r="L77" s="50"/>
      <c r="M77" s="50"/>
    </row>
    <row r="78" spans="1:13" s="49" customFormat="1" ht="38.25">
      <c r="A78" s="75" t="s">
        <v>402</v>
      </c>
      <c r="B78" s="76" t="s">
        <v>164</v>
      </c>
      <c r="C78" s="56" t="s">
        <v>716</v>
      </c>
      <c r="D78" s="61">
        <v>0</v>
      </c>
      <c r="E78" s="61">
        <v>0</v>
      </c>
      <c r="F78" s="57">
        <v>1.67</v>
      </c>
      <c r="G78" s="57">
        <v>1.67</v>
      </c>
      <c r="H78" s="56">
        <v>3</v>
      </c>
      <c r="I78" s="59" t="s">
        <v>1014</v>
      </c>
      <c r="J78" s="50"/>
      <c r="K78" s="50"/>
      <c r="L78" s="50"/>
      <c r="M78" s="50"/>
    </row>
    <row r="79" spans="1:13" s="49" customFormat="1" ht="38.25">
      <c r="A79" s="75" t="s">
        <v>403</v>
      </c>
      <c r="B79" s="76" t="s">
        <v>165</v>
      </c>
      <c r="C79" s="56" t="s">
        <v>716</v>
      </c>
      <c r="D79" s="56">
        <v>0</v>
      </c>
      <c r="E79" s="56">
        <v>1</v>
      </c>
      <c r="F79" s="57">
        <v>118.33</v>
      </c>
      <c r="G79" s="57">
        <v>111.83</v>
      </c>
      <c r="H79" s="56">
        <v>3</v>
      </c>
      <c r="I79" s="59" t="s">
        <v>903</v>
      </c>
      <c r="J79" s="50"/>
      <c r="K79" s="50"/>
      <c r="L79" s="50"/>
      <c r="M79" s="50"/>
    </row>
    <row r="80" spans="1:13" s="49" customFormat="1" ht="38.25">
      <c r="A80" s="60" t="s">
        <v>404</v>
      </c>
      <c r="B80" s="55" t="s">
        <v>326</v>
      </c>
      <c r="C80" s="56" t="s">
        <v>714</v>
      </c>
      <c r="D80" s="56">
        <v>1</v>
      </c>
      <c r="E80" s="56">
        <v>0</v>
      </c>
      <c r="F80" s="57">
        <v>8.18</v>
      </c>
      <c r="G80" s="56">
        <v>8.19</v>
      </c>
      <c r="H80" s="56">
        <v>2</v>
      </c>
      <c r="I80" s="59" t="s">
        <v>748</v>
      </c>
      <c r="J80" s="50"/>
      <c r="K80" s="50"/>
      <c r="L80" s="50"/>
      <c r="M80" s="50"/>
    </row>
    <row r="81" spans="1:13" s="49" customFormat="1" ht="51">
      <c r="A81" s="62" t="s">
        <v>405</v>
      </c>
      <c r="B81" s="63" t="s">
        <v>166</v>
      </c>
      <c r="C81" s="56" t="s">
        <v>717</v>
      </c>
      <c r="D81" s="61">
        <v>1</v>
      </c>
      <c r="E81" s="61">
        <v>1</v>
      </c>
      <c r="F81" s="57">
        <v>11.97</v>
      </c>
      <c r="G81" s="57">
        <v>13.71</v>
      </c>
      <c r="H81" s="56">
        <v>7</v>
      </c>
      <c r="I81" s="59" t="s">
        <v>849</v>
      </c>
      <c r="J81" s="50"/>
      <c r="K81" s="50"/>
      <c r="L81" s="50"/>
      <c r="M81" s="50"/>
    </row>
    <row r="82" spans="1:13" s="49" customFormat="1" ht="38.25">
      <c r="A82" s="60" t="s">
        <v>669</v>
      </c>
      <c r="B82" s="55" t="s">
        <v>668</v>
      </c>
      <c r="C82" s="56" t="s">
        <v>717</v>
      </c>
      <c r="D82" s="56">
        <v>0</v>
      </c>
      <c r="E82" s="56">
        <v>0</v>
      </c>
      <c r="F82" s="57">
        <v>0.16</v>
      </c>
      <c r="G82" s="57">
        <v>0.13</v>
      </c>
      <c r="H82" s="56">
        <v>1</v>
      </c>
      <c r="I82" s="59" t="s">
        <v>1035</v>
      </c>
      <c r="J82" s="50"/>
      <c r="K82" s="50"/>
      <c r="L82" s="50"/>
      <c r="M82" s="50"/>
    </row>
    <row r="83" spans="1:13" s="49" customFormat="1" ht="51">
      <c r="A83" s="62" t="s">
        <v>406</v>
      </c>
      <c r="B83" s="63" t="s">
        <v>167</v>
      </c>
      <c r="C83" s="56" t="s">
        <v>714</v>
      </c>
      <c r="D83" s="56">
        <v>0</v>
      </c>
      <c r="E83" s="56">
        <v>0</v>
      </c>
      <c r="F83" s="57">
        <v>6.33</v>
      </c>
      <c r="G83" s="57">
        <v>6.46</v>
      </c>
      <c r="H83" s="56">
        <v>7</v>
      </c>
      <c r="I83" s="59" t="s">
        <v>776</v>
      </c>
      <c r="J83" s="50"/>
      <c r="K83" s="50"/>
      <c r="L83" s="50"/>
      <c r="M83" s="50"/>
    </row>
    <row r="84" spans="1:13" s="49" customFormat="1" ht="38.25">
      <c r="A84" s="62" t="s">
        <v>407</v>
      </c>
      <c r="B84" s="63" t="s">
        <v>168</v>
      </c>
      <c r="C84" s="56" t="s">
        <v>717</v>
      </c>
      <c r="D84" s="56">
        <v>0</v>
      </c>
      <c r="E84" s="56">
        <v>0</v>
      </c>
      <c r="F84" s="57">
        <v>2.7</v>
      </c>
      <c r="G84" s="57">
        <v>2.7</v>
      </c>
      <c r="H84" s="56">
        <v>3</v>
      </c>
      <c r="I84" s="59" t="s">
        <v>869</v>
      </c>
      <c r="J84" s="50"/>
      <c r="K84" s="50"/>
      <c r="L84" s="50"/>
      <c r="M84" s="50"/>
    </row>
    <row r="85" spans="1:13" s="49" customFormat="1" ht="51">
      <c r="A85" s="62" t="s">
        <v>408</v>
      </c>
      <c r="B85" s="63" t="s">
        <v>169</v>
      </c>
      <c r="C85" s="56" t="s">
        <v>716</v>
      </c>
      <c r="D85" s="56">
        <v>0</v>
      </c>
      <c r="E85" s="56">
        <v>4</v>
      </c>
      <c r="F85" s="57">
        <v>11.83</v>
      </c>
      <c r="G85" s="57">
        <v>9.9</v>
      </c>
      <c r="H85" s="56">
        <v>7</v>
      </c>
      <c r="I85" s="59" t="s">
        <v>842</v>
      </c>
      <c r="J85" s="50"/>
      <c r="K85" s="50"/>
      <c r="L85" s="50"/>
      <c r="M85" s="50"/>
    </row>
    <row r="86" spans="1:13" s="49" customFormat="1" ht="38.25">
      <c r="A86" s="60" t="s">
        <v>1028</v>
      </c>
      <c r="B86" s="55" t="s">
        <v>1029</v>
      </c>
      <c r="C86" s="56" t="s">
        <v>714</v>
      </c>
      <c r="D86" s="56">
        <v>0</v>
      </c>
      <c r="E86" s="56">
        <v>0</v>
      </c>
      <c r="F86" s="57">
        <v>1.75</v>
      </c>
      <c r="G86" s="57">
        <v>1.8</v>
      </c>
      <c r="H86" s="56">
        <v>1</v>
      </c>
      <c r="I86" s="59" t="s">
        <v>1036</v>
      </c>
      <c r="J86" s="50"/>
      <c r="K86" s="50"/>
      <c r="L86" s="50"/>
      <c r="M86" s="50"/>
    </row>
    <row r="87" spans="1:13" s="49" customFormat="1" ht="38.25">
      <c r="A87" s="62" t="s">
        <v>409</v>
      </c>
      <c r="B87" s="63" t="s">
        <v>170</v>
      </c>
      <c r="C87" s="56" t="s">
        <v>717</v>
      </c>
      <c r="D87" s="56">
        <v>0</v>
      </c>
      <c r="E87" s="56">
        <v>0</v>
      </c>
      <c r="F87" s="57">
        <v>8.8000000000000007</v>
      </c>
      <c r="G87" s="57">
        <v>9.4</v>
      </c>
      <c r="H87" s="56">
        <v>4</v>
      </c>
      <c r="I87" s="59" t="s">
        <v>979</v>
      </c>
      <c r="J87" s="50"/>
      <c r="K87" s="50"/>
      <c r="L87" s="50"/>
      <c r="M87" s="50"/>
    </row>
    <row r="88" spans="1:13" s="49" customFormat="1" ht="38.25">
      <c r="A88" s="73" t="s">
        <v>410</v>
      </c>
      <c r="B88" s="63" t="s">
        <v>172</v>
      </c>
      <c r="C88" s="56" t="s">
        <v>717</v>
      </c>
      <c r="D88" s="61">
        <v>0</v>
      </c>
      <c r="E88" s="61">
        <v>0</v>
      </c>
      <c r="F88" s="57">
        <v>2.76</v>
      </c>
      <c r="G88" s="56">
        <v>2.72</v>
      </c>
      <c r="H88" s="56">
        <v>4</v>
      </c>
      <c r="I88" s="70" t="s">
        <v>732</v>
      </c>
      <c r="J88" s="50"/>
      <c r="K88" s="50"/>
      <c r="L88" s="50"/>
      <c r="M88" s="50"/>
    </row>
    <row r="89" spans="1:13" s="49" customFormat="1" ht="38.25">
      <c r="A89" s="62" t="s">
        <v>411</v>
      </c>
      <c r="B89" s="63" t="s">
        <v>173</v>
      </c>
      <c r="C89" s="56" t="s">
        <v>717</v>
      </c>
      <c r="D89" s="56">
        <v>0</v>
      </c>
      <c r="E89" s="56">
        <v>0</v>
      </c>
      <c r="F89" s="57">
        <v>3.61</v>
      </c>
      <c r="G89" s="57">
        <v>3.75</v>
      </c>
      <c r="H89" s="56">
        <v>2</v>
      </c>
      <c r="I89" s="59" t="s">
        <v>1025</v>
      </c>
      <c r="J89" s="50"/>
      <c r="K89" s="50"/>
      <c r="L89" s="50"/>
      <c r="M89" s="50"/>
    </row>
    <row r="90" spans="1:13" s="49" customFormat="1" ht="51">
      <c r="A90" s="62" t="s">
        <v>412</v>
      </c>
      <c r="B90" s="63" t="s">
        <v>174</v>
      </c>
      <c r="C90" s="56" t="s">
        <v>714</v>
      </c>
      <c r="D90" s="56">
        <v>0</v>
      </c>
      <c r="E90" s="56">
        <v>0</v>
      </c>
      <c r="F90" s="57">
        <v>34.159999999999997</v>
      </c>
      <c r="G90" s="57">
        <v>33.78</v>
      </c>
      <c r="H90" s="56">
        <v>7</v>
      </c>
      <c r="I90" s="59" t="s">
        <v>870</v>
      </c>
      <c r="J90" s="50"/>
      <c r="K90" s="50"/>
      <c r="L90" s="50"/>
      <c r="M90" s="50"/>
    </row>
    <row r="91" spans="1:13" s="49" customFormat="1" ht="38.25">
      <c r="A91" s="60" t="s">
        <v>413</v>
      </c>
      <c r="B91" s="55" t="s">
        <v>349</v>
      </c>
      <c r="C91" s="56" t="s">
        <v>716</v>
      </c>
      <c r="D91" s="71">
        <v>0</v>
      </c>
      <c r="E91" s="71">
        <v>0</v>
      </c>
      <c r="F91" s="57">
        <v>23.5</v>
      </c>
      <c r="G91" s="56">
        <v>18.95</v>
      </c>
      <c r="H91" s="56">
        <v>1</v>
      </c>
      <c r="I91" s="70" t="s">
        <v>724</v>
      </c>
      <c r="J91" s="50"/>
      <c r="K91" s="50"/>
      <c r="L91" s="50"/>
      <c r="M91" s="50"/>
    </row>
    <row r="92" spans="1:13" s="49" customFormat="1" ht="38.25">
      <c r="A92" s="62" t="s">
        <v>414</v>
      </c>
      <c r="B92" s="63" t="s">
        <v>175</v>
      </c>
      <c r="C92" s="56" t="s">
        <v>714</v>
      </c>
      <c r="D92" s="71">
        <v>1</v>
      </c>
      <c r="E92" s="71">
        <v>0</v>
      </c>
      <c r="F92" s="57">
        <v>0.69</v>
      </c>
      <c r="G92" s="57">
        <v>1.1499999999999999</v>
      </c>
      <c r="H92" s="56">
        <v>2</v>
      </c>
      <c r="I92" s="59" t="s">
        <v>1037</v>
      </c>
      <c r="J92" s="50"/>
      <c r="K92" s="50"/>
      <c r="L92" s="50"/>
      <c r="M92" s="50"/>
    </row>
    <row r="93" spans="1:13" s="49" customFormat="1" ht="38.25">
      <c r="A93" s="75" t="s">
        <v>415</v>
      </c>
      <c r="B93" s="76" t="s">
        <v>176</v>
      </c>
      <c r="C93" s="56" t="s">
        <v>717</v>
      </c>
      <c r="D93" s="61">
        <v>0</v>
      </c>
      <c r="E93" s="61">
        <v>0</v>
      </c>
      <c r="F93" s="57">
        <v>8.4499999999999993</v>
      </c>
      <c r="G93" s="57">
        <v>8.4</v>
      </c>
      <c r="H93" s="56">
        <v>1</v>
      </c>
      <c r="I93" s="59" t="s">
        <v>854</v>
      </c>
      <c r="J93" s="50"/>
      <c r="K93" s="50"/>
      <c r="L93" s="50"/>
      <c r="M93" s="50"/>
    </row>
    <row r="94" spans="1:13" s="49" customFormat="1" ht="51">
      <c r="A94" s="73" t="s">
        <v>416</v>
      </c>
      <c r="B94" s="63" t="s">
        <v>338</v>
      </c>
      <c r="C94" s="72" t="s">
        <v>717</v>
      </c>
      <c r="D94" s="72">
        <v>0</v>
      </c>
      <c r="E94" s="72">
        <v>0</v>
      </c>
      <c r="F94" s="57">
        <v>11.88</v>
      </c>
      <c r="G94" s="56">
        <v>12.05</v>
      </c>
      <c r="H94" s="56">
        <v>8</v>
      </c>
      <c r="I94" s="59" t="s">
        <v>733</v>
      </c>
      <c r="J94" s="50"/>
      <c r="K94" s="50"/>
      <c r="L94" s="50"/>
      <c r="M94" s="50"/>
    </row>
    <row r="95" spans="1:13" s="49" customFormat="1" ht="25.5">
      <c r="A95" s="62" t="s">
        <v>649</v>
      </c>
      <c r="B95" s="63" t="s">
        <v>650</v>
      </c>
      <c r="C95" s="56" t="s">
        <v>714</v>
      </c>
      <c r="D95" s="56">
        <v>0</v>
      </c>
      <c r="E95" s="56">
        <v>0</v>
      </c>
      <c r="F95" s="57">
        <v>4.32</v>
      </c>
      <c r="G95" s="57">
        <v>4.43</v>
      </c>
      <c r="H95" s="56">
        <v>1</v>
      </c>
      <c r="I95" s="59" t="s">
        <v>1083</v>
      </c>
      <c r="J95" s="50"/>
      <c r="K95" s="50"/>
      <c r="L95" s="50"/>
      <c r="M95" s="50"/>
    </row>
    <row r="96" spans="1:13" s="49" customFormat="1" ht="25.5">
      <c r="A96" s="60" t="s">
        <v>417</v>
      </c>
      <c r="B96" s="55" t="s">
        <v>333</v>
      </c>
      <c r="C96" s="56" t="s">
        <v>716</v>
      </c>
      <c r="D96" s="61">
        <v>0</v>
      </c>
      <c r="E96" s="61">
        <v>0</v>
      </c>
      <c r="F96" s="57">
        <v>5.56</v>
      </c>
      <c r="G96" s="57">
        <v>5.84</v>
      </c>
      <c r="H96" s="56">
        <v>2</v>
      </c>
      <c r="I96" s="59" t="s">
        <v>921</v>
      </c>
      <c r="J96" s="50"/>
      <c r="K96" s="50"/>
      <c r="L96" s="50"/>
      <c r="M96" s="50"/>
    </row>
    <row r="97" spans="1:13" s="49" customFormat="1" ht="38.25">
      <c r="A97" s="60" t="s">
        <v>814</v>
      </c>
      <c r="B97" s="55" t="s">
        <v>815</v>
      </c>
      <c r="C97" s="56" t="s">
        <v>717</v>
      </c>
      <c r="D97" s="56">
        <v>0</v>
      </c>
      <c r="E97" s="56">
        <v>0</v>
      </c>
      <c r="F97" s="57">
        <v>2.5499999999999998</v>
      </c>
      <c r="G97" s="57">
        <v>2.7</v>
      </c>
      <c r="H97" s="56">
        <v>1</v>
      </c>
      <c r="I97" s="59" t="s">
        <v>829</v>
      </c>
      <c r="J97" s="50"/>
      <c r="K97" s="50"/>
      <c r="L97" s="50"/>
      <c r="M97" s="50"/>
    </row>
    <row r="98" spans="1:13" s="49" customFormat="1" ht="25.5">
      <c r="A98" s="62" t="s">
        <v>418</v>
      </c>
      <c r="B98" s="63" t="s">
        <v>350</v>
      </c>
      <c r="C98" s="56" t="s">
        <v>714</v>
      </c>
      <c r="D98" s="61">
        <v>0</v>
      </c>
      <c r="E98" s="61">
        <v>0</v>
      </c>
      <c r="F98" s="57">
        <v>2.2999999999999998</v>
      </c>
      <c r="G98" s="57">
        <v>2.35</v>
      </c>
      <c r="H98" s="56">
        <v>1</v>
      </c>
      <c r="I98" s="59" t="s">
        <v>738</v>
      </c>
      <c r="J98" s="50"/>
      <c r="K98" s="50"/>
      <c r="L98" s="50"/>
      <c r="M98" s="50"/>
    </row>
    <row r="99" spans="1:13" s="49" customFormat="1" ht="25.5">
      <c r="A99" s="60" t="s">
        <v>736</v>
      </c>
      <c r="B99" s="55" t="s">
        <v>737</v>
      </c>
      <c r="C99" s="56" t="s">
        <v>717</v>
      </c>
      <c r="D99" s="56">
        <v>0</v>
      </c>
      <c r="E99" s="56">
        <v>0</v>
      </c>
      <c r="F99" s="56">
        <v>2.2599999999999998</v>
      </c>
      <c r="G99" s="57">
        <v>2.2999999999999998</v>
      </c>
      <c r="H99" s="56">
        <v>1</v>
      </c>
      <c r="I99" s="59" t="s">
        <v>739</v>
      </c>
      <c r="J99" s="50"/>
      <c r="K99" s="50"/>
      <c r="L99" s="50"/>
      <c r="M99" s="50"/>
    </row>
    <row r="100" spans="1:13" s="49" customFormat="1" ht="51">
      <c r="A100" s="62" t="s">
        <v>419</v>
      </c>
      <c r="B100" s="63" t="s">
        <v>177</v>
      </c>
      <c r="C100" s="77" t="s">
        <v>714</v>
      </c>
      <c r="D100" s="78">
        <v>0</v>
      </c>
      <c r="E100" s="78">
        <v>0</v>
      </c>
      <c r="F100" s="57">
        <v>10.119999999999999</v>
      </c>
      <c r="G100" s="57">
        <v>10.69</v>
      </c>
      <c r="H100" s="58">
        <v>8</v>
      </c>
      <c r="I100" s="59" t="s">
        <v>764</v>
      </c>
      <c r="J100" s="50"/>
      <c r="K100" s="50"/>
      <c r="L100" s="50"/>
      <c r="M100" s="50"/>
    </row>
    <row r="101" spans="1:13" s="49" customFormat="1" ht="51">
      <c r="A101" s="62" t="s">
        <v>420</v>
      </c>
      <c r="B101" s="63" t="s">
        <v>178</v>
      </c>
      <c r="C101" s="56" t="s">
        <v>997</v>
      </c>
      <c r="D101" s="56">
        <v>0</v>
      </c>
      <c r="E101" s="56">
        <v>2</v>
      </c>
      <c r="F101" s="57">
        <v>5.07</v>
      </c>
      <c r="G101" s="57">
        <v>5.16</v>
      </c>
      <c r="H101" s="56">
        <v>6</v>
      </c>
      <c r="I101" s="59" t="s">
        <v>1000</v>
      </c>
      <c r="J101" s="50"/>
      <c r="K101" s="50"/>
      <c r="L101" s="50"/>
      <c r="M101" s="50"/>
    </row>
    <row r="102" spans="1:13" s="49" customFormat="1" ht="38.25">
      <c r="A102" s="60" t="s">
        <v>897</v>
      </c>
      <c r="B102" s="55" t="s">
        <v>898</v>
      </c>
      <c r="C102" s="56" t="s">
        <v>717</v>
      </c>
      <c r="D102" s="56">
        <v>0</v>
      </c>
      <c r="E102" s="56">
        <v>0</v>
      </c>
      <c r="F102" s="57">
        <v>4.04</v>
      </c>
      <c r="G102" s="57">
        <v>4.0599999999999996</v>
      </c>
      <c r="H102" s="56">
        <v>3</v>
      </c>
      <c r="I102" s="59" t="s">
        <v>922</v>
      </c>
      <c r="J102" s="50"/>
      <c r="K102" s="50"/>
      <c r="L102" s="50"/>
      <c r="M102" s="50"/>
    </row>
    <row r="103" spans="1:13" s="49" customFormat="1" ht="38.25">
      <c r="A103" s="62" t="s">
        <v>421</v>
      </c>
      <c r="B103" s="63" t="s">
        <v>179</v>
      </c>
      <c r="C103" s="56" t="s">
        <v>716</v>
      </c>
      <c r="D103" s="56">
        <v>0</v>
      </c>
      <c r="E103" s="56">
        <v>0</v>
      </c>
      <c r="F103" s="57">
        <v>4.13</v>
      </c>
      <c r="G103" s="57">
        <v>4.1900000000000004</v>
      </c>
      <c r="H103" s="56">
        <v>6</v>
      </c>
      <c r="I103" s="59" t="s">
        <v>843</v>
      </c>
      <c r="J103" s="50"/>
      <c r="K103" s="50"/>
      <c r="L103" s="50"/>
      <c r="M103" s="50"/>
    </row>
    <row r="104" spans="1:13" s="49" customFormat="1" ht="51">
      <c r="A104" s="54" t="s">
        <v>422</v>
      </c>
      <c r="B104" s="55" t="s">
        <v>347</v>
      </c>
      <c r="C104" s="56" t="s">
        <v>714</v>
      </c>
      <c r="D104" s="56">
        <v>1</v>
      </c>
      <c r="E104" s="56">
        <v>0</v>
      </c>
      <c r="F104" s="57">
        <v>19.87</v>
      </c>
      <c r="G104" s="57">
        <v>28.5</v>
      </c>
      <c r="H104" s="56">
        <v>4</v>
      </c>
      <c r="I104" s="74" t="s">
        <v>734</v>
      </c>
      <c r="J104" s="50"/>
      <c r="K104" s="50"/>
      <c r="L104" s="50"/>
      <c r="M104" s="50"/>
    </row>
    <row r="105" spans="1:13" s="49" customFormat="1" ht="38.25">
      <c r="A105" s="60" t="s">
        <v>661</v>
      </c>
      <c r="B105" s="55" t="s">
        <v>662</v>
      </c>
      <c r="C105" s="56" t="s">
        <v>714</v>
      </c>
      <c r="D105" s="56">
        <v>0</v>
      </c>
      <c r="E105" s="56">
        <v>0</v>
      </c>
      <c r="F105" s="56">
        <v>3.54</v>
      </c>
      <c r="G105" s="57">
        <v>3.56</v>
      </c>
      <c r="H105" s="56">
        <v>2</v>
      </c>
      <c r="I105" s="59" t="s">
        <v>740</v>
      </c>
      <c r="J105" s="50"/>
      <c r="K105" s="50"/>
      <c r="L105" s="50"/>
      <c r="M105" s="50"/>
    </row>
    <row r="106" spans="1:13" s="49" customFormat="1" ht="38.25">
      <c r="A106" s="54" t="s">
        <v>590</v>
      </c>
      <c r="B106" s="55" t="s">
        <v>591</v>
      </c>
      <c r="C106" s="56" t="s">
        <v>714</v>
      </c>
      <c r="D106" s="56">
        <v>2</v>
      </c>
      <c r="E106" s="56">
        <v>2</v>
      </c>
      <c r="F106" s="57">
        <v>1.1000000000000001</v>
      </c>
      <c r="G106" s="57">
        <v>1.19</v>
      </c>
      <c r="H106" s="56">
        <v>5</v>
      </c>
      <c r="I106" s="59" t="s">
        <v>981</v>
      </c>
      <c r="J106" s="50"/>
      <c r="K106" s="50"/>
      <c r="L106" s="50"/>
      <c r="M106" s="50"/>
    </row>
    <row r="107" spans="1:13" s="49" customFormat="1" ht="38.25">
      <c r="A107" s="60" t="s">
        <v>423</v>
      </c>
      <c r="B107" s="55" t="s">
        <v>332</v>
      </c>
      <c r="C107" s="72" t="s">
        <v>717</v>
      </c>
      <c r="D107" s="72">
        <v>0</v>
      </c>
      <c r="E107" s="72">
        <v>0</v>
      </c>
      <c r="F107" s="57">
        <v>1.36</v>
      </c>
      <c r="G107" s="57">
        <v>1.45</v>
      </c>
      <c r="H107" s="56">
        <v>1</v>
      </c>
      <c r="I107" s="59" t="s">
        <v>966</v>
      </c>
      <c r="J107" s="50"/>
      <c r="K107" s="50"/>
      <c r="L107" s="50"/>
      <c r="M107" s="50"/>
    </row>
    <row r="108" spans="1:13" s="49" customFormat="1" ht="51">
      <c r="A108" s="62" t="s">
        <v>424</v>
      </c>
      <c r="B108" s="63" t="s">
        <v>180</v>
      </c>
      <c r="C108" s="61" t="s">
        <v>714</v>
      </c>
      <c r="D108" s="61">
        <v>0</v>
      </c>
      <c r="E108" s="61">
        <v>2</v>
      </c>
      <c r="F108" s="57">
        <v>9.6999999999999993</v>
      </c>
      <c r="G108" s="57">
        <v>9.94</v>
      </c>
      <c r="H108" s="56">
        <v>8</v>
      </c>
      <c r="I108" s="59" t="s">
        <v>904</v>
      </c>
      <c r="J108" s="50"/>
      <c r="K108" s="50"/>
      <c r="L108" s="50"/>
      <c r="M108" s="50"/>
    </row>
    <row r="109" spans="1:13" s="49" customFormat="1" ht="51">
      <c r="A109" s="62" t="s">
        <v>425</v>
      </c>
      <c r="B109" s="63" t="s">
        <v>181</v>
      </c>
      <c r="C109" s="77" t="s">
        <v>717</v>
      </c>
      <c r="D109" s="78">
        <v>0</v>
      </c>
      <c r="E109" s="78">
        <v>0</v>
      </c>
      <c r="F109" s="57">
        <v>122.59</v>
      </c>
      <c r="G109" s="57">
        <v>127.22</v>
      </c>
      <c r="H109" s="58">
        <v>7</v>
      </c>
      <c r="I109" s="59" t="s">
        <v>765</v>
      </c>
      <c r="J109" s="50"/>
      <c r="K109" s="50"/>
      <c r="L109" s="50"/>
      <c r="M109" s="50"/>
    </row>
    <row r="110" spans="1:13" s="49" customFormat="1" ht="25.5">
      <c r="A110" s="62" t="s">
        <v>426</v>
      </c>
      <c r="B110" s="63" t="s">
        <v>182</v>
      </c>
      <c r="C110" s="61" t="s">
        <v>716</v>
      </c>
      <c r="D110" s="61">
        <v>0</v>
      </c>
      <c r="E110" s="61">
        <v>0</v>
      </c>
      <c r="F110" s="57">
        <v>1.27</v>
      </c>
      <c r="G110" s="57">
        <v>1.3</v>
      </c>
      <c r="H110" s="56">
        <v>2</v>
      </c>
      <c r="I110" s="59" t="s">
        <v>893</v>
      </c>
      <c r="J110" s="50"/>
      <c r="K110" s="50"/>
      <c r="L110" s="50"/>
      <c r="M110" s="50"/>
    </row>
    <row r="111" spans="1:13" s="49" customFormat="1" ht="38.25">
      <c r="A111" s="62" t="s">
        <v>427</v>
      </c>
      <c r="B111" s="63" t="s">
        <v>183</v>
      </c>
      <c r="C111" s="56" t="s">
        <v>714</v>
      </c>
      <c r="D111" s="56">
        <v>0</v>
      </c>
      <c r="E111" s="56">
        <v>0</v>
      </c>
      <c r="F111" s="57">
        <v>78.06</v>
      </c>
      <c r="G111" s="57">
        <v>80.78</v>
      </c>
      <c r="H111" s="56">
        <v>8</v>
      </c>
      <c r="I111" s="59" t="s">
        <v>777</v>
      </c>
      <c r="J111" s="50"/>
      <c r="K111" s="50"/>
      <c r="L111" s="50"/>
      <c r="M111" s="50"/>
    </row>
    <row r="112" spans="1:13" s="49" customFormat="1" ht="51">
      <c r="A112" s="62" t="s">
        <v>428</v>
      </c>
      <c r="B112" s="63" t="s">
        <v>184</v>
      </c>
      <c r="C112" s="56" t="s">
        <v>714</v>
      </c>
      <c r="D112" s="56">
        <v>0</v>
      </c>
      <c r="E112" s="56">
        <v>1</v>
      </c>
      <c r="F112" s="57">
        <v>11.02</v>
      </c>
      <c r="G112" s="57">
        <v>13.16</v>
      </c>
      <c r="H112" s="56">
        <v>8</v>
      </c>
      <c r="I112" s="59" t="s">
        <v>787</v>
      </c>
      <c r="J112" s="50"/>
      <c r="K112" s="50"/>
      <c r="L112" s="50"/>
      <c r="M112" s="50"/>
    </row>
    <row r="113" spans="1:13" s="49" customFormat="1" ht="38.25">
      <c r="A113" s="75" t="s">
        <v>429</v>
      </c>
      <c r="B113" s="76" t="s">
        <v>185</v>
      </c>
      <c r="C113" s="61" t="s">
        <v>997</v>
      </c>
      <c r="D113" s="61">
        <v>0</v>
      </c>
      <c r="E113" s="61">
        <v>0</v>
      </c>
      <c r="F113" s="57">
        <v>18.920000000000002</v>
      </c>
      <c r="G113" s="57">
        <v>19.829999999999998</v>
      </c>
      <c r="H113" s="56">
        <v>4</v>
      </c>
      <c r="I113" s="59" t="s">
        <v>1020</v>
      </c>
      <c r="J113" s="50"/>
      <c r="K113" s="50"/>
      <c r="L113" s="50"/>
      <c r="M113" s="50"/>
    </row>
    <row r="114" spans="1:13" s="49" customFormat="1" ht="38.25">
      <c r="A114" s="60" t="s">
        <v>629</v>
      </c>
      <c r="B114" s="55" t="s">
        <v>630</v>
      </c>
      <c r="C114" s="56" t="s">
        <v>714</v>
      </c>
      <c r="D114" s="56">
        <v>0</v>
      </c>
      <c r="E114" s="56">
        <v>0</v>
      </c>
      <c r="F114" s="57">
        <v>3.5</v>
      </c>
      <c r="G114" s="57">
        <v>3.9</v>
      </c>
      <c r="H114" s="56">
        <v>1</v>
      </c>
      <c r="I114" s="59" t="s">
        <v>935</v>
      </c>
      <c r="J114" s="50"/>
      <c r="K114" s="50"/>
      <c r="L114" s="50"/>
      <c r="M114" s="50"/>
    </row>
    <row r="115" spans="1:13" s="49" customFormat="1" ht="38.25">
      <c r="A115" s="60" t="s">
        <v>750</v>
      </c>
      <c r="B115" s="55" t="s">
        <v>751</v>
      </c>
      <c r="C115" s="56" t="s">
        <v>717</v>
      </c>
      <c r="D115" s="56">
        <v>0</v>
      </c>
      <c r="E115" s="56">
        <v>0</v>
      </c>
      <c r="F115" s="56">
        <v>1.45</v>
      </c>
      <c r="G115" s="57">
        <v>1.45</v>
      </c>
      <c r="H115" s="56">
        <v>3</v>
      </c>
      <c r="I115" s="59" t="s">
        <v>753</v>
      </c>
      <c r="J115" s="50"/>
      <c r="K115" s="50"/>
      <c r="L115" s="50"/>
      <c r="M115" s="50"/>
    </row>
    <row r="116" spans="1:13" s="49" customFormat="1" ht="38.25">
      <c r="A116" s="60" t="s">
        <v>584</v>
      </c>
      <c r="B116" s="55" t="s">
        <v>186</v>
      </c>
      <c r="C116" s="61" t="s">
        <v>716</v>
      </c>
      <c r="D116" s="61">
        <v>0</v>
      </c>
      <c r="E116" s="61">
        <v>0</v>
      </c>
      <c r="F116" s="57">
        <v>18.46</v>
      </c>
      <c r="G116" s="57">
        <v>18.95</v>
      </c>
      <c r="H116" s="58">
        <v>2</v>
      </c>
      <c r="I116" s="59" t="s">
        <v>720</v>
      </c>
      <c r="J116" s="50"/>
      <c r="K116" s="50"/>
      <c r="L116" s="50"/>
      <c r="M116" s="50"/>
    </row>
    <row r="117" spans="1:13" s="49" customFormat="1" ht="38.25">
      <c r="A117" s="62" t="s">
        <v>430</v>
      </c>
      <c r="B117" s="63" t="s">
        <v>187</v>
      </c>
      <c r="C117" s="56" t="s">
        <v>717</v>
      </c>
      <c r="D117" s="61">
        <v>0</v>
      </c>
      <c r="E117" s="61">
        <v>0</v>
      </c>
      <c r="F117" s="57">
        <v>0.93</v>
      </c>
      <c r="G117" s="57">
        <v>0.95</v>
      </c>
      <c r="H117" s="56">
        <v>5</v>
      </c>
      <c r="I117" s="59" t="s">
        <v>1001</v>
      </c>
      <c r="J117" s="50"/>
      <c r="K117" s="50"/>
      <c r="L117" s="50"/>
      <c r="M117" s="50"/>
    </row>
    <row r="118" spans="1:13" s="49" customFormat="1" ht="38.25">
      <c r="A118" s="75" t="s">
        <v>431</v>
      </c>
      <c r="B118" s="76" t="s">
        <v>188</v>
      </c>
      <c r="C118" s="56" t="s">
        <v>717</v>
      </c>
      <c r="D118" s="56">
        <v>1</v>
      </c>
      <c r="E118" s="56">
        <v>1</v>
      </c>
      <c r="F118" s="57">
        <v>12.62</v>
      </c>
      <c r="G118" s="57">
        <v>13.35</v>
      </c>
      <c r="H118" s="56">
        <v>6</v>
      </c>
      <c r="I118" s="59" t="s">
        <v>980</v>
      </c>
      <c r="J118" s="50"/>
      <c r="K118" s="50"/>
      <c r="L118" s="50"/>
      <c r="M118" s="50"/>
    </row>
    <row r="119" spans="1:13" s="49" customFormat="1" ht="38.25">
      <c r="A119" s="62" t="s">
        <v>432</v>
      </c>
      <c r="B119" s="63" t="s">
        <v>189</v>
      </c>
      <c r="C119" s="56" t="s">
        <v>716</v>
      </c>
      <c r="D119" s="56">
        <v>0</v>
      </c>
      <c r="E119" s="56">
        <v>0</v>
      </c>
      <c r="F119" s="57">
        <v>0.95</v>
      </c>
      <c r="G119" s="57">
        <v>0.68</v>
      </c>
      <c r="H119" s="56">
        <v>2</v>
      </c>
      <c r="I119" s="59" t="s">
        <v>867</v>
      </c>
      <c r="J119" s="50"/>
      <c r="K119" s="50"/>
      <c r="L119" s="50"/>
      <c r="M119" s="50"/>
    </row>
    <row r="120" spans="1:13" s="49" customFormat="1" ht="51">
      <c r="A120" s="62" t="s">
        <v>190</v>
      </c>
      <c r="B120" s="63" t="s">
        <v>190</v>
      </c>
      <c r="C120" s="61" t="s">
        <v>717</v>
      </c>
      <c r="D120" s="61">
        <v>1</v>
      </c>
      <c r="E120" s="61">
        <v>0</v>
      </c>
      <c r="F120" s="57">
        <v>116.48</v>
      </c>
      <c r="G120" s="57">
        <v>123.53</v>
      </c>
      <c r="H120" s="56">
        <v>7</v>
      </c>
      <c r="I120" s="59" t="s">
        <v>778</v>
      </c>
      <c r="J120" s="50"/>
      <c r="K120" s="50"/>
      <c r="L120" s="50"/>
      <c r="M120" s="50"/>
    </row>
    <row r="121" spans="1:13" s="49" customFormat="1" ht="25.5">
      <c r="A121" s="62" t="s">
        <v>433</v>
      </c>
      <c r="B121" s="63" t="s">
        <v>330</v>
      </c>
      <c r="C121" s="61" t="s">
        <v>717</v>
      </c>
      <c r="D121" s="61">
        <v>0</v>
      </c>
      <c r="E121" s="61">
        <v>0</v>
      </c>
      <c r="F121" s="57">
        <v>1.6</v>
      </c>
      <c r="G121" s="57">
        <v>1.89</v>
      </c>
      <c r="H121" s="56">
        <v>1</v>
      </c>
      <c r="I121" s="59" t="s">
        <v>936</v>
      </c>
      <c r="J121" s="50"/>
      <c r="K121" s="50"/>
      <c r="L121" s="50"/>
      <c r="M121" s="50"/>
    </row>
    <row r="122" spans="1:13" s="49" customFormat="1" ht="51">
      <c r="A122" s="62" t="s">
        <v>434</v>
      </c>
      <c r="B122" s="63" t="s">
        <v>191</v>
      </c>
      <c r="C122" s="61" t="s">
        <v>717</v>
      </c>
      <c r="D122" s="61">
        <v>0</v>
      </c>
      <c r="E122" s="61">
        <v>0</v>
      </c>
      <c r="F122" s="57">
        <v>8.85</v>
      </c>
      <c r="G122" s="57">
        <v>9.08</v>
      </c>
      <c r="H122" s="56">
        <v>6</v>
      </c>
      <c r="I122" s="59" t="s">
        <v>780</v>
      </c>
      <c r="J122" s="50"/>
      <c r="K122" s="50"/>
      <c r="L122" s="50"/>
      <c r="M122" s="50"/>
    </row>
    <row r="123" spans="1:13" s="49" customFormat="1" ht="51">
      <c r="A123" s="62" t="s">
        <v>435</v>
      </c>
      <c r="B123" s="63" t="s">
        <v>192</v>
      </c>
      <c r="C123" s="61" t="s">
        <v>716</v>
      </c>
      <c r="D123" s="61">
        <v>0</v>
      </c>
      <c r="E123" s="61">
        <v>0</v>
      </c>
      <c r="F123" s="57">
        <v>79.180000000000007</v>
      </c>
      <c r="G123" s="57">
        <v>72.900000000000006</v>
      </c>
      <c r="H123" s="56">
        <v>6</v>
      </c>
      <c r="I123" s="59" t="s">
        <v>779</v>
      </c>
      <c r="J123" s="50"/>
      <c r="K123" s="50"/>
      <c r="L123" s="50"/>
      <c r="M123" s="50"/>
    </row>
    <row r="124" spans="1:13" s="49" customFormat="1" ht="51">
      <c r="A124" s="65" t="s">
        <v>436</v>
      </c>
      <c r="B124" s="66" t="s">
        <v>193</v>
      </c>
      <c r="C124" s="67" t="s">
        <v>714</v>
      </c>
      <c r="D124" s="67">
        <v>0</v>
      </c>
      <c r="E124" s="67">
        <v>0</v>
      </c>
      <c r="F124" s="68">
        <v>5.44</v>
      </c>
      <c r="G124" s="69">
        <v>6.25</v>
      </c>
      <c r="H124" s="69">
        <v>5</v>
      </c>
      <c r="I124" s="59" t="s">
        <v>723</v>
      </c>
      <c r="J124" s="50"/>
      <c r="K124" s="50"/>
      <c r="L124" s="50"/>
      <c r="M124" s="50"/>
    </row>
    <row r="125" spans="1:13" s="49" customFormat="1" ht="51">
      <c r="A125" s="75" t="s">
        <v>437</v>
      </c>
      <c r="B125" s="76" t="s">
        <v>194</v>
      </c>
      <c r="C125" s="61" t="s">
        <v>716</v>
      </c>
      <c r="D125" s="61">
        <v>1</v>
      </c>
      <c r="E125" s="61">
        <v>0</v>
      </c>
      <c r="F125" s="57">
        <v>2.74</v>
      </c>
      <c r="G125" s="57">
        <v>2.75</v>
      </c>
      <c r="H125" s="56">
        <v>6</v>
      </c>
      <c r="I125" s="59" t="s">
        <v>824</v>
      </c>
      <c r="J125" s="50"/>
      <c r="K125" s="50"/>
      <c r="L125" s="50"/>
      <c r="M125" s="50"/>
    </row>
    <row r="126" spans="1:13" s="49" customFormat="1" ht="38.25">
      <c r="A126" s="60" t="s">
        <v>670</v>
      </c>
      <c r="B126" s="55" t="s">
        <v>670</v>
      </c>
      <c r="C126" s="56" t="s">
        <v>717</v>
      </c>
      <c r="D126" s="56">
        <v>1</v>
      </c>
      <c r="E126" s="56">
        <v>0</v>
      </c>
      <c r="F126" s="57">
        <v>1.6</v>
      </c>
      <c r="G126" s="57">
        <v>1.61</v>
      </c>
      <c r="H126" s="56">
        <v>1</v>
      </c>
      <c r="I126" s="59" t="s">
        <v>1038</v>
      </c>
      <c r="J126" s="50"/>
      <c r="K126" s="50"/>
      <c r="L126" s="50"/>
      <c r="M126" s="50"/>
    </row>
    <row r="127" spans="1:13" s="49" customFormat="1" ht="38.25">
      <c r="A127" s="60" t="s">
        <v>670</v>
      </c>
      <c r="B127" s="55" t="s">
        <v>670</v>
      </c>
      <c r="C127" s="56" t="s">
        <v>714</v>
      </c>
      <c r="D127" s="56">
        <v>0</v>
      </c>
      <c r="E127" s="56">
        <v>1</v>
      </c>
      <c r="F127" s="57">
        <v>1.6</v>
      </c>
      <c r="G127" s="57">
        <v>1.6</v>
      </c>
      <c r="H127" s="56">
        <v>1</v>
      </c>
      <c r="I127" s="59" t="s">
        <v>754</v>
      </c>
      <c r="J127" s="50"/>
      <c r="K127" s="50"/>
      <c r="L127" s="50"/>
      <c r="M127" s="50"/>
    </row>
    <row r="128" spans="1:13" s="49" customFormat="1" ht="38.25">
      <c r="A128" s="62" t="s">
        <v>438</v>
      </c>
      <c r="B128" s="63" t="s">
        <v>195</v>
      </c>
      <c r="C128" s="56" t="s">
        <v>716</v>
      </c>
      <c r="D128" s="56">
        <v>1</v>
      </c>
      <c r="E128" s="56">
        <v>1</v>
      </c>
      <c r="F128" s="57">
        <v>1.1499999999999999</v>
      </c>
      <c r="G128" s="57">
        <v>1.08</v>
      </c>
      <c r="H128" s="56">
        <v>3</v>
      </c>
      <c r="I128" s="59" t="s">
        <v>983</v>
      </c>
      <c r="J128" s="50"/>
      <c r="K128" s="50"/>
      <c r="L128" s="50"/>
      <c r="M128" s="50"/>
    </row>
    <row r="129" spans="1:13" s="49" customFormat="1" ht="38.25">
      <c r="A129" s="60" t="s">
        <v>439</v>
      </c>
      <c r="B129" s="55" t="s">
        <v>320</v>
      </c>
      <c r="C129" s="61" t="s">
        <v>717</v>
      </c>
      <c r="D129" s="61">
        <v>0</v>
      </c>
      <c r="E129" s="61">
        <v>0</v>
      </c>
      <c r="F129" s="57">
        <v>2.72</v>
      </c>
      <c r="G129" s="57">
        <v>3.05</v>
      </c>
      <c r="H129" s="56">
        <v>3</v>
      </c>
      <c r="I129" s="59" t="s">
        <v>982</v>
      </c>
      <c r="J129" s="50"/>
      <c r="K129" s="50"/>
      <c r="L129" s="50"/>
      <c r="M129" s="50"/>
    </row>
    <row r="130" spans="1:13" s="49" customFormat="1" ht="38.25">
      <c r="A130" s="60" t="s">
        <v>440</v>
      </c>
      <c r="B130" s="55" t="s">
        <v>357</v>
      </c>
      <c r="C130" s="56" t="s">
        <v>717</v>
      </c>
      <c r="D130" s="56">
        <v>1</v>
      </c>
      <c r="E130" s="56">
        <v>0</v>
      </c>
      <c r="F130" s="57">
        <v>0.84</v>
      </c>
      <c r="G130" s="57">
        <v>0.72</v>
      </c>
      <c r="H130" s="56">
        <v>1</v>
      </c>
      <c r="I130" s="59" t="s">
        <v>1084</v>
      </c>
      <c r="J130" s="50"/>
      <c r="K130" s="50"/>
      <c r="L130" s="50"/>
      <c r="M130" s="50"/>
    </row>
    <row r="131" spans="1:13" s="49" customFormat="1" ht="51">
      <c r="A131" s="60" t="s">
        <v>690</v>
      </c>
      <c r="B131" s="55" t="s">
        <v>689</v>
      </c>
      <c r="C131" s="56" t="s">
        <v>716</v>
      </c>
      <c r="D131" s="56">
        <v>0</v>
      </c>
      <c r="E131" s="56">
        <v>0</v>
      </c>
      <c r="F131" s="57">
        <v>15.08</v>
      </c>
      <c r="G131" s="57">
        <v>13.32</v>
      </c>
      <c r="H131" s="56">
        <v>2</v>
      </c>
      <c r="I131" s="59" t="s">
        <v>837</v>
      </c>
      <c r="J131" s="50"/>
      <c r="K131" s="50"/>
      <c r="L131" s="50"/>
      <c r="M131" s="50"/>
    </row>
    <row r="132" spans="1:13" s="49" customFormat="1" ht="51">
      <c r="A132" s="75" t="s">
        <v>441</v>
      </c>
      <c r="B132" s="76" t="s">
        <v>196</v>
      </c>
      <c r="C132" s="56" t="s">
        <v>717</v>
      </c>
      <c r="D132" s="56">
        <v>0</v>
      </c>
      <c r="E132" s="56">
        <v>0</v>
      </c>
      <c r="F132" s="57">
        <v>2.4900000000000002</v>
      </c>
      <c r="G132" s="57">
        <v>2.54</v>
      </c>
      <c r="H132" s="56">
        <v>7</v>
      </c>
      <c r="I132" s="59" t="s">
        <v>799</v>
      </c>
      <c r="J132" s="50"/>
      <c r="K132" s="50"/>
      <c r="L132" s="50"/>
      <c r="M132" s="50"/>
    </row>
    <row r="133" spans="1:13" s="49" customFormat="1" ht="25.5">
      <c r="A133" s="60" t="s">
        <v>671</v>
      </c>
      <c r="B133" s="55" t="s">
        <v>672</v>
      </c>
      <c r="C133" s="56" t="s">
        <v>717</v>
      </c>
      <c r="D133" s="56">
        <v>0</v>
      </c>
      <c r="E133" s="56">
        <v>0</v>
      </c>
      <c r="F133" s="79">
        <v>9.2999999999999999E-2</v>
      </c>
      <c r="G133" s="79">
        <v>9.7000000000000003E-2</v>
      </c>
      <c r="H133" s="56">
        <v>1</v>
      </c>
      <c r="I133" s="59" t="s">
        <v>795</v>
      </c>
      <c r="J133" s="50"/>
      <c r="K133" s="50"/>
      <c r="L133" s="50"/>
      <c r="M133" s="50"/>
    </row>
    <row r="134" spans="1:13" s="49" customFormat="1" ht="38.25">
      <c r="A134" s="62" t="s">
        <v>442</v>
      </c>
      <c r="B134" s="63" t="s">
        <v>197</v>
      </c>
      <c r="C134" s="56" t="s">
        <v>717</v>
      </c>
      <c r="D134" s="56">
        <v>0</v>
      </c>
      <c r="E134" s="56">
        <v>0</v>
      </c>
      <c r="F134" s="57">
        <v>0.93</v>
      </c>
      <c r="G134" s="57">
        <v>0.96</v>
      </c>
      <c r="H134" s="56">
        <v>5</v>
      </c>
      <c r="I134" s="59" t="s">
        <v>907</v>
      </c>
      <c r="J134" s="50"/>
      <c r="K134" s="50"/>
      <c r="L134" s="50"/>
      <c r="M134" s="50"/>
    </row>
    <row r="135" spans="1:13" s="49" customFormat="1" ht="38.25">
      <c r="A135" s="62" t="s">
        <v>443</v>
      </c>
      <c r="B135" s="63" t="s">
        <v>198</v>
      </c>
      <c r="C135" s="56" t="s">
        <v>716</v>
      </c>
      <c r="D135" s="56">
        <v>0</v>
      </c>
      <c r="E135" s="56">
        <v>0</v>
      </c>
      <c r="F135" s="57">
        <v>11.73</v>
      </c>
      <c r="G135" s="57">
        <v>10.7</v>
      </c>
      <c r="H135" s="56">
        <v>6</v>
      </c>
      <c r="I135" s="59" t="s">
        <v>905</v>
      </c>
      <c r="J135" s="50"/>
      <c r="K135" s="50"/>
      <c r="L135" s="50"/>
      <c r="M135" s="50"/>
    </row>
    <row r="136" spans="1:13" s="49" customFormat="1" ht="38.25">
      <c r="A136" s="62" t="s">
        <v>697</v>
      </c>
      <c r="B136" s="63" t="s">
        <v>325</v>
      </c>
      <c r="C136" s="56" t="s">
        <v>714</v>
      </c>
      <c r="D136" s="56">
        <v>0</v>
      </c>
      <c r="E136" s="56">
        <v>0</v>
      </c>
      <c r="F136" s="57">
        <v>2.5499999999999998</v>
      </c>
      <c r="G136" s="57">
        <v>2.57</v>
      </c>
      <c r="H136" s="56">
        <v>6</v>
      </c>
      <c r="I136" s="59" t="s">
        <v>871</v>
      </c>
      <c r="J136" s="50"/>
      <c r="K136" s="50"/>
      <c r="L136" s="50"/>
      <c r="M136" s="50"/>
    </row>
    <row r="137" spans="1:13" s="49" customFormat="1" ht="51">
      <c r="A137" s="75" t="s">
        <v>444</v>
      </c>
      <c r="B137" s="76" t="s">
        <v>199</v>
      </c>
      <c r="C137" s="56" t="s">
        <v>717</v>
      </c>
      <c r="D137" s="56">
        <v>1</v>
      </c>
      <c r="E137" s="56">
        <v>0</v>
      </c>
      <c r="F137" s="57">
        <v>32.17</v>
      </c>
      <c r="G137" s="57">
        <v>30.64</v>
      </c>
      <c r="H137" s="56">
        <v>8</v>
      </c>
      <c r="I137" s="59" t="s">
        <v>946</v>
      </c>
      <c r="J137" s="50"/>
      <c r="K137" s="50"/>
      <c r="L137" s="50"/>
      <c r="M137" s="50"/>
    </row>
    <row r="138" spans="1:13" s="49" customFormat="1" ht="38.25">
      <c r="A138" s="62" t="s">
        <v>445</v>
      </c>
      <c r="B138" s="63" t="s">
        <v>200</v>
      </c>
      <c r="C138" s="56" t="s">
        <v>714</v>
      </c>
      <c r="D138" s="56">
        <v>0</v>
      </c>
      <c r="E138" s="56">
        <v>0</v>
      </c>
      <c r="F138" s="57">
        <v>6.1</v>
      </c>
      <c r="G138" s="57">
        <v>6.8</v>
      </c>
      <c r="H138" s="56">
        <v>8</v>
      </c>
      <c r="I138" s="59" t="s">
        <v>906</v>
      </c>
      <c r="J138" s="50"/>
      <c r="K138" s="50"/>
      <c r="L138" s="50"/>
      <c r="M138" s="50"/>
    </row>
    <row r="139" spans="1:13" s="49" customFormat="1" ht="38.25">
      <c r="A139" s="60" t="s">
        <v>937</v>
      </c>
      <c r="B139" s="55" t="s">
        <v>938</v>
      </c>
      <c r="C139" s="56" t="s">
        <v>717</v>
      </c>
      <c r="D139" s="56">
        <v>0</v>
      </c>
      <c r="E139" s="56">
        <v>0</v>
      </c>
      <c r="F139" s="57">
        <v>1.5</v>
      </c>
      <c r="G139" s="57">
        <v>1.5</v>
      </c>
      <c r="H139" s="56">
        <v>1</v>
      </c>
      <c r="I139" s="59" t="s">
        <v>939</v>
      </c>
      <c r="J139" s="50"/>
      <c r="K139" s="50"/>
      <c r="L139" s="50"/>
      <c r="M139" s="50"/>
    </row>
    <row r="140" spans="1:13" s="49" customFormat="1" ht="38.25">
      <c r="A140" s="62" t="s">
        <v>446</v>
      </c>
      <c r="B140" s="63" t="s">
        <v>201</v>
      </c>
      <c r="C140" s="56" t="s">
        <v>717</v>
      </c>
      <c r="D140" s="56">
        <v>0</v>
      </c>
      <c r="E140" s="56">
        <v>0</v>
      </c>
      <c r="F140" s="57">
        <v>3.68</v>
      </c>
      <c r="G140" s="57">
        <v>4.05</v>
      </c>
      <c r="H140" s="56">
        <v>4</v>
      </c>
      <c r="I140" s="59" t="s">
        <v>844</v>
      </c>
      <c r="J140" s="50"/>
      <c r="K140" s="50"/>
      <c r="L140" s="50"/>
      <c r="M140" s="50"/>
    </row>
    <row r="141" spans="1:13" s="49" customFormat="1" ht="25.5">
      <c r="A141" s="60" t="s">
        <v>643</v>
      </c>
      <c r="B141" s="55" t="s">
        <v>644</v>
      </c>
      <c r="C141" s="56" t="s">
        <v>717</v>
      </c>
      <c r="D141" s="56">
        <v>0</v>
      </c>
      <c r="E141" s="56">
        <v>0</v>
      </c>
      <c r="F141" s="57">
        <v>1.1299999999999999</v>
      </c>
      <c r="G141" s="57">
        <v>1.17</v>
      </c>
      <c r="H141" s="56">
        <v>1</v>
      </c>
      <c r="I141" s="59" t="s">
        <v>855</v>
      </c>
      <c r="J141" s="50"/>
      <c r="K141" s="50"/>
      <c r="L141" s="50"/>
      <c r="M141" s="50"/>
    </row>
    <row r="142" spans="1:13" s="49" customFormat="1" ht="38.25">
      <c r="A142" s="60" t="s">
        <v>447</v>
      </c>
      <c r="B142" s="55" t="s">
        <v>366</v>
      </c>
      <c r="C142" s="56" t="s">
        <v>714</v>
      </c>
      <c r="D142" s="56">
        <v>1</v>
      </c>
      <c r="E142" s="56">
        <v>0</v>
      </c>
      <c r="F142" s="57">
        <v>2.39</v>
      </c>
      <c r="G142" s="57">
        <v>2.2200000000000002</v>
      </c>
      <c r="H142" s="56">
        <v>2</v>
      </c>
      <c r="I142" s="59" t="s">
        <v>1039</v>
      </c>
      <c r="J142" s="50"/>
      <c r="K142" s="50"/>
      <c r="L142" s="50"/>
      <c r="M142" s="50"/>
    </row>
    <row r="143" spans="1:13" s="49" customFormat="1" ht="38.25">
      <c r="A143" s="60" t="s">
        <v>448</v>
      </c>
      <c r="B143" s="55" t="s">
        <v>313</v>
      </c>
      <c r="C143" s="57" t="s">
        <v>717</v>
      </c>
      <c r="D143" s="58">
        <v>0</v>
      </c>
      <c r="E143" s="58">
        <v>0</v>
      </c>
      <c r="F143" s="57">
        <v>3.85</v>
      </c>
      <c r="G143" s="57">
        <v>3.85</v>
      </c>
      <c r="H143" s="58">
        <v>3</v>
      </c>
      <c r="I143" s="59" t="s">
        <v>762</v>
      </c>
      <c r="J143" s="50"/>
      <c r="K143" s="50"/>
      <c r="L143" s="50"/>
      <c r="M143" s="50"/>
    </row>
    <row r="144" spans="1:13" s="49" customFormat="1" ht="25.5">
      <c r="A144" s="62" t="s">
        <v>449</v>
      </c>
      <c r="B144" s="63" t="s">
        <v>202</v>
      </c>
      <c r="C144" s="56" t="s">
        <v>717</v>
      </c>
      <c r="D144" s="56">
        <v>0</v>
      </c>
      <c r="E144" s="56">
        <v>0</v>
      </c>
      <c r="F144" s="57">
        <v>1.96</v>
      </c>
      <c r="G144" s="57">
        <v>1.98</v>
      </c>
      <c r="H144" s="56">
        <v>2</v>
      </c>
      <c r="I144" s="59" t="s">
        <v>838</v>
      </c>
      <c r="J144" s="50"/>
      <c r="K144" s="50"/>
      <c r="L144" s="50"/>
      <c r="M144" s="50"/>
    </row>
    <row r="145" spans="1:13" s="49" customFormat="1" ht="51">
      <c r="A145" s="73" t="s">
        <v>450</v>
      </c>
      <c r="B145" s="63" t="s">
        <v>203</v>
      </c>
      <c r="C145" s="56" t="s">
        <v>716</v>
      </c>
      <c r="D145" s="56">
        <v>0</v>
      </c>
      <c r="E145" s="56">
        <v>0</v>
      </c>
      <c r="F145" s="57">
        <v>3.19</v>
      </c>
      <c r="G145" s="56">
        <v>3.18</v>
      </c>
      <c r="H145" s="56">
        <v>2</v>
      </c>
      <c r="I145" s="74" t="s">
        <v>735</v>
      </c>
      <c r="J145" s="50"/>
      <c r="K145" s="50"/>
      <c r="L145" s="50"/>
      <c r="M145" s="50"/>
    </row>
    <row r="146" spans="1:13" s="49" customFormat="1" ht="38.25">
      <c r="A146" s="60" t="s">
        <v>451</v>
      </c>
      <c r="B146" s="55" t="s">
        <v>327</v>
      </c>
      <c r="C146" s="56" t="s">
        <v>716</v>
      </c>
      <c r="D146" s="56">
        <v>0</v>
      </c>
      <c r="E146" s="56">
        <v>1</v>
      </c>
      <c r="F146" s="57">
        <v>1.35</v>
      </c>
      <c r="G146" s="57">
        <v>0.95</v>
      </c>
      <c r="H146" s="56">
        <v>1</v>
      </c>
      <c r="I146" s="59" t="s">
        <v>925</v>
      </c>
      <c r="J146" s="50"/>
      <c r="K146" s="50"/>
      <c r="L146" s="50"/>
      <c r="M146" s="50"/>
    </row>
    <row r="147" spans="1:13" s="49" customFormat="1" ht="38.25">
      <c r="A147" s="62" t="s">
        <v>452</v>
      </c>
      <c r="B147" s="63" t="s">
        <v>204</v>
      </c>
      <c r="C147" s="56" t="s">
        <v>714</v>
      </c>
      <c r="D147" s="56">
        <v>0</v>
      </c>
      <c r="E147" s="56">
        <v>0</v>
      </c>
      <c r="F147" s="57">
        <v>7.42</v>
      </c>
      <c r="G147" s="57">
        <v>7.63</v>
      </c>
      <c r="H147" s="56">
        <v>6</v>
      </c>
      <c r="I147" s="59" t="s">
        <v>800</v>
      </c>
      <c r="J147" s="50"/>
      <c r="K147" s="50"/>
      <c r="L147" s="50"/>
      <c r="M147" s="50"/>
    </row>
    <row r="148" spans="1:13" s="49" customFormat="1" ht="38.25">
      <c r="A148" s="62" t="s">
        <v>656</v>
      </c>
      <c r="B148" s="63" t="s">
        <v>205</v>
      </c>
      <c r="C148" s="57" t="s">
        <v>717</v>
      </c>
      <c r="D148" s="58">
        <v>0</v>
      </c>
      <c r="E148" s="58">
        <v>0</v>
      </c>
      <c r="F148" s="57">
        <v>5.01</v>
      </c>
      <c r="G148" s="57">
        <v>5.08</v>
      </c>
      <c r="H148" s="58">
        <v>6</v>
      </c>
      <c r="I148" s="59" t="s">
        <v>766</v>
      </c>
      <c r="J148" s="50"/>
      <c r="K148" s="50"/>
      <c r="L148" s="50"/>
      <c r="M148" s="50"/>
    </row>
    <row r="149" spans="1:13" s="49" customFormat="1" ht="38.25">
      <c r="A149" s="62" t="s">
        <v>453</v>
      </c>
      <c r="B149" s="63" t="s">
        <v>206</v>
      </c>
      <c r="C149" s="56" t="s">
        <v>717</v>
      </c>
      <c r="D149" s="56">
        <v>0</v>
      </c>
      <c r="E149" s="56">
        <v>0</v>
      </c>
      <c r="F149" s="57">
        <v>7.2</v>
      </c>
      <c r="G149" s="57">
        <v>7.1</v>
      </c>
      <c r="H149" s="56">
        <v>3</v>
      </c>
      <c r="I149" s="59" t="s">
        <v>885</v>
      </c>
      <c r="J149" s="50"/>
      <c r="K149" s="50"/>
      <c r="L149" s="50"/>
      <c r="M149" s="50"/>
    </row>
    <row r="150" spans="1:13" s="49" customFormat="1" ht="38.25">
      <c r="A150" s="62" t="s">
        <v>454</v>
      </c>
      <c r="B150" s="63" t="s">
        <v>207</v>
      </c>
      <c r="C150" s="56" t="s">
        <v>714</v>
      </c>
      <c r="D150" s="56">
        <v>0</v>
      </c>
      <c r="E150" s="56">
        <v>0</v>
      </c>
      <c r="F150" s="57">
        <v>3.19</v>
      </c>
      <c r="G150" s="57">
        <v>3.06</v>
      </c>
      <c r="H150" s="56">
        <v>2</v>
      </c>
      <c r="I150" s="59" t="s">
        <v>878</v>
      </c>
      <c r="J150" s="50"/>
      <c r="K150" s="50"/>
      <c r="L150" s="50"/>
      <c r="M150" s="50"/>
    </row>
    <row r="151" spans="1:13" s="49" customFormat="1" ht="38.25">
      <c r="A151" s="60" t="s">
        <v>698</v>
      </c>
      <c r="B151" s="55" t="s">
        <v>698</v>
      </c>
      <c r="C151" s="56" t="s">
        <v>714</v>
      </c>
      <c r="D151" s="56">
        <v>0</v>
      </c>
      <c r="E151" s="56">
        <v>0</v>
      </c>
      <c r="F151" s="57">
        <v>3.76</v>
      </c>
      <c r="G151" s="57">
        <v>3.65</v>
      </c>
      <c r="H151" s="56">
        <v>1</v>
      </c>
      <c r="I151" s="59" t="s">
        <v>1065</v>
      </c>
      <c r="J151" s="50"/>
      <c r="K151" s="50"/>
      <c r="L151" s="50"/>
      <c r="M151" s="50"/>
    </row>
    <row r="152" spans="1:13" s="49" customFormat="1" ht="51">
      <c r="A152" s="60" t="s">
        <v>455</v>
      </c>
      <c r="B152" s="55" t="s">
        <v>208</v>
      </c>
      <c r="C152" s="56" t="s">
        <v>716</v>
      </c>
      <c r="D152" s="56">
        <v>0</v>
      </c>
      <c r="E152" s="56">
        <v>0</v>
      </c>
      <c r="F152" s="57">
        <v>9.84</v>
      </c>
      <c r="G152" s="64">
        <v>10.18</v>
      </c>
      <c r="H152" s="56">
        <v>5</v>
      </c>
      <c r="I152" s="59" t="s">
        <v>721</v>
      </c>
      <c r="J152" s="50"/>
      <c r="K152" s="50"/>
      <c r="L152" s="50"/>
      <c r="M152" s="50"/>
    </row>
    <row r="153" spans="1:13" s="49" customFormat="1" ht="38.25">
      <c r="A153" s="62" t="s">
        <v>456</v>
      </c>
      <c r="B153" s="63" t="s">
        <v>209</v>
      </c>
      <c r="C153" s="56" t="s">
        <v>717</v>
      </c>
      <c r="D153" s="56">
        <v>0</v>
      </c>
      <c r="E153" s="56">
        <v>1</v>
      </c>
      <c r="F153" s="57">
        <v>2.65</v>
      </c>
      <c r="G153" s="57">
        <v>2.59</v>
      </c>
      <c r="H153" s="56">
        <v>6</v>
      </c>
      <c r="I153" s="59" t="s">
        <v>850</v>
      </c>
      <c r="J153" s="50"/>
      <c r="K153" s="50"/>
      <c r="L153" s="50"/>
      <c r="M153" s="50"/>
    </row>
    <row r="154" spans="1:13" s="49" customFormat="1" ht="51">
      <c r="A154" s="62" t="s">
        <v>600</v>
      </c>
      <c r="B154" s="63" t="s">
        <v>601</v>
      </c>
      <c r="C154" s="56" t="s">
        <v>714</v>
      </c>
      <c r="D154" s="56">
        <v>0</v>
      </c>
      <c r="E154" s="56">
        <v>0</v>
      </c>
      <c r="F154" s="57">
        <v>4.38</v>
      </c>
      <c r="G154" s="57">
        <v>4.22</v>
      </c>
      <c r="H154" s="56">
        <v>2</v>
      </c>
      <c r="I154" s="59" t="s">
        <v>810</v>
      </c>
      <c r="J154" s="50"/>
      <c r="K154" s="50"/>
      <c r="L154" s="50"/>
      <c r="M154" s="50"/>
    </row>
    <row r="155" spans="1:13" s="49" customFormat="1" ht="51">
      <c r="A155" s="62" t="s">
        <v>457</v>
      </c>
      <c r="B155" s="63" t="s">
        <v>210</v>
      </c>
      <c r="C155" s="56" t="s">
        <v>714</v>
      </c>
      <c r="D155" s="56">
        <v>0</v>
      </c>
      <c r="E155" s="56">
        <v>2</v>
      </c>
      <c r="F155" s="57">
        <v>5.19</v>
      </c>
      <c r="G155" s="57">
        <v>5</v>
      </c>
      <c r="H155" s="56">
        <v>7</v>
      </c>
      <c r="I155" s="59" t="s">
        <v>1066</v>
      </c>
      <c r="J155" s="50"/>
      <c r="K155" s="50"/>
      <c r="L155" s="50"/>
      <c r="M155" s="50"/>
    </row>
    <row r="156" spans="1:13" s="49" customFormat="1" ht="38.25">
      <c r="A156" s="60" t="s">
        <v>458</v>
      </c>
      <c r="B156" s="55" t="s">
        <v>331</v>
      </c>
      <c r="C156" s="56" t="s">
        <v>714</v>
      </c>
      <c r="D156" s="56">
        <v>0</v>
      </c>
      <c r="E156" s="56">
        <v>0</v>
      </c>
      <c r="F156" s="57">
        <v>2.63</v>
      </c>
      <c r="G156" s="57">
        <v>2.62</v>
      </c>
      <c r="H156" s="56">
        <v>7</v>
      </c>
      <c r="I156" s="59" t="s">
        <v>908</v>
      </c>
      <c r="J156" s="50"/>
      <c r="K156" s="50"/>
      <c r="L156" s="50"/>
      <c r="M156" s="50"/>
    </row>
    <row r="157" spans="1:13" s="49" customFormat="1" ht="38.25">
      <c r="A157" s="62" t="s">
        <v>459</v>
      </c>
      <c r="B157" s="63" t="s">
        <v>211</v>
      </c>
      <c r="C157" s="56" t="s">
        <v>714</v>
      </c>
      <c r="D157" s="56">
        <v>0</v>
      </c>
      <c r="E157" s="56">
        <v>0</v>
      </c>
      <c r="F157" s="57">
        <v>4.4800000000000004</v>
      </c>
      <c r="G157" s="57">
        <v>4.78</v>
      </c>
      <c r="H157" s="56">
        <v>3</v>
      </c>
      <c r="I157" s="59" t="s">
        <v>909</v>
      </c>
      <c r="J157" s="50"/>
      <c r="K157" s="50"/>
      <c r="L157" s="50"/>
      <c r="M157" s="50"/>
    </row>
    <row r="158" spans="1:13" s="49" customFormat="1" ht="38.25">
      <c r="A158" s="75" t="s">
        <v>460</v>
      </c>
      <c r="B158" s="76" t="s">
        <v>212</v>
      </c>
      <c r="C158" s="56" t="s">
        <v>714</v>
      </c>
      <c r="D158" s="56">
        <v>0</v>
      </c>
      <c r="E158" s="56">
        <v>0</v>
      </c>
      <c r="F158" s="57">
        <v>4.47</v>
      </c>
      <c r="G158" s="57">
        <v>4.24</v>
      </c>
      <c r="H158" s="56">
        <v>5</v>
      </c>
      <c r="I158" s="59" t="s">
        <v>744</v>
      </c>
      <c r="J158" s="50"/>
      <c r="K158" s="50"/>
      <c r="L158" s="50"/>
      <c r="M158" s="50"/>
    </row>
    <row r="159" spans="1:13" s="49" customFormat="1" ht="38.25">
      <c r="A159" s="60" t="s">
        <v>613</v>
      </c>
      <c r="B159" s="55" t="s">
        <v>614</v>
      </c>
      <c r="C159" s="56" t="s">
        <v>716</v>
      </c>
      <c r="D159" s="80">
        <v>0</v>
      </c>
      <c r="E159" s="80">
        <v>0</v>
      </c>
      <c r="F159" s="81">
        <v>2.89</v>
      </c>
      <c r="G159" s="57">
        <v>2.62</v>
      </c>
      <c r="H159" s="56">
        <v>1</v>
      </c>
      <c r="I159" s="59" t="s">
        <v>811</v>
      </c>
      <c r="J159" s="50"/>
      <c r="K159" s="50"/>
      <c r="L159" s="50"/>
      <c r="M159" s="50"/>
    </row>
    <row r="160" spans="1:13" s="49" customFormat="1" ht="25.5">
      <c r="A160" s="62" t="s">
        <v>461</v>
      </c>
      <c r="B160" s="63" t="s">
        <v>213</v>
      </c>
      <c r="C160" s="56" t="s">
        <v>716</v>
      </c>
      <c r="D160" s="56">
        <v>0</v>
      </c>
      <c r="E160" s="56">
        <v>0</v>
      </c>
      <c r="F160" s="57">
        <v>7.0000000000000007E-2</v>
      </c>
      <c r="G160" s="57">
        <v>7.0000000000000007E-2</v>
      </c>
      <c r="H160" s="56">
        <v>1</v>
      </c>
      <c r="I160" s="59" t="s">
        <v>1040</v>
      </c>
      <c r="J160" s="50"/>
      <c r="K160" s="50"/>
      <c r="L160" s="50"/>
      <c r="M160" s="50"/>
    </row>
    <row r="161" spans="1:13" s="49" customFormat="1" ht="51">
      <c r="A161" s="75" t="s">
        <v>462</v>
      </c>
      <c r="B161" s="76" t="s">
        <v>214</v>
      </c>
      <c r="C161" s="56" t="s">
        <v>717</v>
      </c>
      <c r="D161" s="56">
        <v>0</v>
      </c>
      <c r="E161" s="56">
        <v>0</v>
      </c>
      <c r="F161" s="57">
        <v>3.18</v>
      </c>
      <c r="G161" s="57">
        <v>3.01</v>
      </c>
      <c r="H161" s="56">
        <v>2</v>
      </c>
      <c r="I161" s="59" t="s">
        <v>967</v>
      </c>
      <c r="J161" s="50"/>
      <c r="K161" s="50"/>
      <c r="L161" s="50"/>
      <c r="M161" s="50"/>
    </row>
    <row r="162" spans="1:13" s="49" customFormat="1" ht="38.25">
      <c r="A162" s="60" t="s">
        <v>631</v>
      </c>
      <c r="B162" s="55" t="s">
        <v>632</v>
      </c>
      <c r="C162" s="56" t="s">
        <v>714</v>
      </c>
      <c r="D162" s="56">
        <v>0</v>
      </c>
      <c r="E162" s="56">
        <v>0</v>
      </c>
      <c r="F162" s="57">
        <v>6.46</v>
      </c>
      <c r="G162" s="57">
        <v>6.41</v>
      </c>
      <c r="H162" s="56">
        <v>1</v>
      </c>
      <c r="I162" s="59" t="s">
        <v>1041</v>
      </c>
      <c r="J162" s="50"/>
      <c r="K162" s="50"/>
      <c r="L162" s="50"/>
      <c r="M162" s="50"/>
    </row>
    <row r="163" spans="1:13" s="49" customFormat="1" ht="38.25">
      <c r="A163" s="60" t="s">
        <v>711</v>
      </c>
      <c r="B163" s="55" t="s">
        <v>712</v>
      </c>
      <c r="C163" s="56" t="s">
        <v>714</v>
      </c>
      <c r="D163" s="56">
        <v>1</v>
      </c>
      <c r="E163" s="56">
        <v>0</v>
      </c>
      <c r="F163" s="57">
        <v>3.78</v>
      </c>
      <c r="G163" s="57">
        <v>5.56</v>
      </c>
      <c r="H163" s="56">
        <v>2</v>
      </c>
      <c r="I163" s="59" t="s">
        <v>929</v>
      </c>
      <c r="J163" s="50"/>
      <c r="K163" s="50"/>
      <c r="L163" s="50"/>
      <c r="M163" s="50"/>
    </row>
    <row r="164" spans="1:13" s="49" customFormat="1" ht="38.25">
      <c r="A164" s="60" t="s">
        <v>992</v>
      </c>
      <c r="B164" s="55" t="s">
        <v>993</v>
      </c>
      <c r="C164" s="56" t="s">
        <v>997</v>
      </c>
      <c r="D164" s="56">
        <v>0</v>
      </c>
      <c r="E164" s="56">
        <v>0</v>
      </c>
      <c r="F164" s="57">
        <v>0.53</v>
      </c>
      <c r="G164" s="57">
        <v>0.52</v>
      </c>
      <c r="H164" s="56">
        <v>2</v>
      </c>
      <c r="I164" s="59" t="s">
        <v>1021</v>
      </c>
      <c r="J164" s="50"/>
      <c r="K164" s="50"/>
      <c r="L164" s="50"/>
      <c r="M164" s="50"/>
    </row>
    <row r="165" spans="1:13" s="49" customFormat="1" ht="38.25">
      <c r="A165" s="60" t="s">
        <v>596</v>
      </c>
      <c r="B165" s="55" t="s">
        <v>597</v>
      </c>
      <c r="C165" s="56" t="s">
        <v>714</v>
      </c>
      <c r="D165" s="56">
        <v>0</v>
      </c>
      <c r="E165" s="56">
        <v>0</v>
      </c>
      <c r="F165" s="57">
        <v>4.67</v>
      </c>
      <c r="G165" s="57">
        <v>4.7</v>
      </c>
      <c r="H165" s="56">
        <v>1</v>
      </c>
      <c r="I165" s="59" t="s">
        <v>745</v>
      </c>
      <c r="J165" s="50"/>
      <c r="K165" s="50"/>
      <c r="L165" s="50"/>
      <c r="M165" s="50"/>
    </row>
    <row r="166" spans="1:13" s="49" customFormat="1" ht="38.25">
      <c r="A166" s="75" t="s">
        <v>463</v>
      </c>
      <c r="B166" s="76" t="s">
        <v>215</v>
      </c>
      <c r="C166" s="56" t="s">
        <v>717</v>
      </c>
      <c r="D166" s="56">
        <v>0</v>
      </c>
      <c r="E166" s="56">
        <v>0</v>
      </c>
      <c r="F166" s="57">
        <v>6.92</v>
      </c>
      <c r="G166" s="57">
        <v>7.21</v>
      </c>
      <c r="H166" s="56">
        <v>7</v>
      </c>
      <c r="I166" s="59" t="s">
        <v>968</v>
      </c>
      <c r="J166" s="50"/>
      <c r="K166" s="50"/>
      <c r="L166" s="50"/>
      <c r="M166" s="50"/>
    </row>
    <row r="167" spans="1:13" s="49" customFormat="1" ht="25.5">
      <c r="A167" s="60" t="s">
        <v>677</v>
      </c>
      <c r="B167" s="55" t="s">
        <v>678</v>
      </c>
      <c r="C167" s="56" t="s">
        <v>717</v>
      </c>
      <c r="D167" s="56">
        <v>0</v>
      </c>
      <c r="E167" s="56">
        <v>0</v>
      </c>
      <c r="F167" s="57">
        <v>2.08</v>
      </c>
      <c r="G167" s="57">
        <v>2.04</v>
      </c>
      <c r="H167" s="56">
        <v>1</v>
      </c>
      <c r="I167" s="59" t="s">
        <v>1022</v>
      </c>
      <c r="J167" s="50"/>
      <c r="K167" s="50"/>
      <c r="L167" s="50"/>
      <c r="M167" s="50"/>
    </row>
    <row r="168" spans="1:13" s="49" customFormat="1" ht="38.25">
      <c r="A168" s="62" t="s">
        <v>464</v>
      </c>
      <c r="B168" s="63" t="s">
        <v>216</v>
      </c>
      <c r="C168" s="56" t="s">
        <v>716</v>
      </c>
      <c r="D168" s="56">
        <v>0</v>
      </c>
      <c r="E168" s="56">
        <v>0</v>
      </c>
      <c r="F168" s="57">
        <v>4.16</v>
      </c>
      <c r="G168" s="57">
        <v>4.09</v>
      </c>
      <c r="H168" s="56">
        <v>6</v>
      </c>
      <c r="I168" s="59" t="s">
        <v>881</v>
      </c>
      <c r="J168" s="50"/>
      <c r="K168" s="50"/>
      <c r="L168" s="50"/>
      <c r="M168" s="50"/>
    </row>
    <row r="169" spans="1:13" s="49" customFormat="1" ht="25.5">
      <c r="A169" s="62" t="s">
        <v>465</v>
      </c>
      <c r="B169" s="63" t="s">
        <v>217</v>
      </c>
      <c r="C169" s="56" t="s">
        <v>714</v>
      </c>
      <c r="D169" s="56">
        <v>0</v>
      </c>
      <c r="E169" s="56">
        <v>0</v>
      </c>
      <c r="F169" s="57">
        <v>2.11</v>
      </c>
      <c r="G169" s="57">
        <v>2.13</v>
      </c>
      <c r="H169" s="56">
        <v>3</v>
      </c>
      <c r="I169" s="59" t="s">
        <v>845</v>
      </c>
      <c r="J169" s="50"/>
      <c r="K169" s="50"/>
      <c r="L169" s="50"/>
      <c r="M169" s="50"/>
    </row>
    <row r="170" spans="1:13" s="49" customFormat="1" ht="38.25">
      <c r="A170" s="60" t="s">
        <v>621</v>
      </c>
      <c r="B170" s="55" t="s">
        <v>622</v>
      </c>
      <c r="C170" s="56" t="s">
        <v>717</v>
      </c>
      <c r="D170" s="56">
        <v>0</v>
      </c>
      <c r="E170" s="56">
        <v>0</v>
      </c>
      <c r="F170" s="57">
        <v>0.8</v>
      </c>
      <c r="G170" s="57">
        <v>0.9</v>
      </c>
      <c r="H170" s="56">
        <v>1</v>
      </c>
      <c r="I170" s="59" t="s">
        <v>1042</v>
      </c>
      <c r="J170" s="50"/>
      <c r="K170" s="50"/>
      <c r="L170" s="50"/>
      <c r="M170" s="50"/>
    </row>
    <row r="171" spans="1:13" s="49" customFormat="1" ht="25.5">
      <c r="A171" s="60" t="s">
        <v>466</v>
      </c>
      <c r="B171" s="55" t="s">
        <v>334</v>
      </c>
      <c r="C171" s="56" t="s">
        <v>717</v>
      </c>
      <c r="D171" s="56">
        <v>0</v>
      </c>
      <c r="E171" s="56">
        <v>0</v>
      </c>
      <c r="F171" s="57">
        <v>3.03</v>
      </c>
      <c r="G171" s="57">
        <v>2.94</v>
      </c>
      <c r="H171" s="56">
        <v>1</v>
      </c>
      <c r="I171" s="59" t="s">
        <v>856</v>
      </c>
      <c r="J171" s="50"/>
      <c r="K171" s="50"/>
      <c r="L171" s="50"/>
      <c r="M171" s="50"/>
    </row>
    <row r="172" spans="1:13" s="49" customFormat="1" ht="38.25">
      <c r="A172" s="60" t="s">
        <v>773</v>
      </c>
      <c r="B172" s="55" t="s">
        <v>772</v>
      </c>
      <c r="C172" s="56" t="s">
        <v>714</v>
      </c>
      <c r="D172" s="56">
        <v>0</v>
      </c>
      <c r="E172" s="56">
        <v>0</v>
      </c>
      <c r="F172" s="57">
        <v>3.64</v>
      </c>
      <c r="G172" s="57">
        <v>3.72</v>
      </c>
      <c r="H172" s="56">
        <v>6</v>
      </c>
      <c r="I172" s="59" t="s">
        <v>789</v>
      </c>
      <c r="J172" s="50"/>
      <c r="K172" s="50"/>
      <c r="L172" s="50"/>
      <c r="M172" s="50"/>
    </row>
    <row r="173" spans="1:13" s="49" customFormat="1" ht="25.5">
      <c r="A173" s="60" t="s">
        <v>467</v>
      </c>
      <c r="B173" s="55" t="s">
        <v>351</v>
      </c>
      <c r="C173" s="56" t="s">
        <v>716</v>
      </c>
      <c r="D173" s="56">
        <v>0</v>
      </c>
      <c r="E173" s="56">
        <v>0</v>
      </c>
      <c r="F173" s="57">
        <v>0.38</v>
      </c>
      <c r="G173" s="57">
        <v>0.26</v>
      </c>
      <c r="H173" s="56">
        <v>1</v>
      </c>
      <c r="I173" s="59" t="s">
        <v>879</v>
      </c>
      <c r="J173" s="50"/>
      <c r="K173" s="50"/>
      <c r="L173" s="50"/>
      <c r="M173" s="50"/>
    </row>
    <row r="174" spans="1:13" s="49" customFormat="1" ht="38.25">
      <c r="A174" s="75" t="s">
        <v>468</v>
      </c>
      <c r="B174" s="76" t="s">
        <v>218</v>
      </c>
      <c r="C174" s="56" t="s">
        <v>717</v>
      </c>
      <c r="D174" s="56">
        <v>1</v>
      </c>
      <c r="E174" s="56">
        <v>1</v>
      </c>
      <c r="F174" s="57">
        <v>5.82</v>
      </c>
      <c r="G174" s="57">
        <v>6</v>
      </c>
      <c r="H174" s="56">
        <v>8</v>
      </c>
      <c r="I174" s="59" t="s">
        <v>926</v>
      </c>
      <c r="J174" s="50"/>
      <c r="K174" s="50"/>
      <c r="L174" s="50"/>
      <c r="M174" s="50"/>
    </row>
    <row r="175" spans="1:13" s="49" customFormat="1" ht="51">
      <c r="A175" s="60" t="s">
        <v>619</v>
      </c>
      <c r="B175" s="55" t="s">
        <v>620</v>
      </c>
      <c r="C175" s="56" t="s">
        <v>717</v>
      </c>
      <c r="D175" s="56">
        <v>0</v>
      </c>
      <c r="E175" s="56">
        <v>0</v>
      </c>
      <c r="F175" s="57">
        <v>1.59</v>
      </c>
      <c r="G175" s="57">
        <v>1.58</v>
      </c>
      <c r="H175" s="56">
        <v>3</v>
      </c>
      <c r="I175" s="59" t="s">
        <v>984</v>
      </c>
      <c r="J175" s="50"/>
      <c r="K175" s="50"/>
      <c r="L175" s="50"/>
      <c r="M175" s="50"/>
    </row>
    <row r="176" spans="1:13" s="49" customFormat="1" ht="38.25">
      <c r="A176" s="62" t="s">
        <v>469</v>
      </c>
      <c r="B176" s="63" t="s">
        <v>219</v>
      </c>
      <c r="C176" s="56" t="s">
        <v>714</v>
      </c>
      <c r="D176" s="56">
        <v>0</v>
      </c>
      <c r="E176" s="56">
        <v>0</v>
      </c>
      <c r="F176" s="57">
        <v>4.33</v>
      </c>
      <c r="G176" s="57">
        <v>4.46</v>
      </c>
      <c r="H176" s="56">
        <v>6</v>
      </c>
      <c r="I176" s="59" t="s">
        <v>947</v>
      </c>
      <c r="J176" s="50"/>
      <c r="K176" s="50"/>
      <c r="L176" s="50"/>
      <c r="M176" s="50"/>
    </row>
    <row r="177" spans="1:13" s="49" customFormat="1" ht="51">
      <c r="A177" s="62" t="s">
        <v>470</v>
      </c>
      <c r="B177" s="63" t="s">
        <v>220</v>
      </c>
      <c r="C177" s="56" t="s">
        <v>714</v>
      </c>
      <c r="D177" s="56">
        <v>0</v>
      </c>
      <c r="E177" s="56">
        <v>0</v>
      </c>
      <c r="F177" s="57">
        <v>12.88</v>
      </c>
      <c r="G177" s="57">
        <v>13.39</v>
      </c>
      <c r="H177" s="56">
        <v>7</v>
      </c>
      <c r="I177" s="59" t="s">
        <v>969</v>
      </c>
      <c r="J177" s="50"/>
      <c r="K177" s="50"/>
      <c r="L177" s="50"/>
      <c r="M177" s="50"/>
    </row>
    <row r="178" spans="1:13" s="49" customFormat="1" ht="38.25">
      <c r="A178" s="62" t="s">
        <v>471</v>
      </c>
      <c r="B178" s="63" t="s">
        <v>221</v>
      </c>
      <c r="C178" s="56" t="s">
        <v>716</v>
      </c>
      <c r="D178" s="56">
        <v>0</v>
      </c>
      <c r="E178" s="56">
        <v>2</v>
      </c>
      <c r="F178" s="57">
        <v>8.6</v>
      </c>
      <c r="G178" s="57">
        <v>8.33</v>
      </c>
      <c r="H178" s="56">
        <v>5</v>
      </c>
      <c r="I178" s="59" t="s">
        <v>781</v>
      </c>
      <c r="J178" s="50"/>
      <c r="K178" s="50"/>
      <c r="L178" s="50"/>
      <c r="M178" s="50"/>
    </row>
    <row r="179" spans="1:13" s="49" customFormat="1" ht="38.25">
      <c r="A179" s="62" t="s">
        <v>339</v>
      </c>
      <c r="B179" s="63" t="s">
        <v>339</v>
      </c>
      <c r="C179" s="56" t="s">
        <v>714</v>
      </c>
      <c r="D179" s="56">
        <v>0</v>
      </c>
      <c r="E179" s="56">
        <v>1</v>
      </c>
      <c r="F179" s="57">
        <v>7</v>
      </c>
      <c r="G179" s="57">
        <v>5.86</v>
      </c>
      <c r="H179" s="56">
        <v>3</v>
      </c>
      <c r="I179" s="59" t="s">
        <v>797</v>
      </c>
      <c r="J179" s="50"/>
      <c r="K179" s="50"/>
      <c r="L179" s="50"/>
      <c r="M179" s="50"/>
    </row>
    <row r="180" spans="1:13" s="49" customFormat="1" ht="38.25">
      <c r="A180" s="75" t="s">
        <v>472</v>
      </c>
      <c r="B180" s="76" t="s">
        <v>222</v>
      </c>
      <c r="C180" s="56" t="s">
        <v>716</v>
      </c>
      <c r="D180" s="56">
        <v>1</v>
      </c>
      <c r="E180" s="56">
        <v>0</v>
      </c>
      <c r="F180" s="57">
        <v>11.97</v>
      </c>
      <c r="G180" s="57">
        <v>12.57</v>
      </c>
      <c r="H180" s="56">
        <v>4</v>
      </c>
      <c r="I180" s="59" t="s">
        <v>923</v>
      </c>
      <c r="J180" s="50"/>
      <c r="K180" s="50"/>
      <c r="L180" s="50"/>
      <c r="M180" s="50"/>
    </row>
    <row r="181" spans="1:13" s="49" customFormat="1" ht="38.25">
      <c r="A181" s="62" t="s">
        <v>473</v>
      </c>
      <c r="B181" s="63" t="s">
        <v>223</v>
      </c>
      <c r="C181" s="56" t="s">
        <v>714</v>
      </c>
      <c r="D181" s="56">
        <v>0</v>
      </c>
      <c r="E181" s="56">
        <v>0</v>
      </c>
      <c r="F181" s="57">
        <v>2.15</v>
      </c>
      <c r="G181" s="57">
        <v>2.15</v>
      </c>
      <c r="H181" s="56">
        <v>1</v>
      </c>
      <c r="I181" s="59" t="s">
        <v>839</v>
      </c>
      <c r="J181" s="50"/>
      <c r="K181" s="50"/>
      <c r="L181" s="50"/>
      <c r="M181" s="50"/>
    </row>
    <row r="182" spans="1:13" s="49" customFormat="1" ht="51">
      <c r="A182" s="62" t="s">
        <v>474</v>
      </c>
      <c r="B182" s="63" t="s">
        <v>224</v>
      </c>
      <c r="C182" s="56" t="s">
        <v>716</v>
      </c>
      <c r="D182" s="56">
        <v>0</v>
      </c>
      <c r="E182" s="56">
        <v>1</v>
      </c>
      <c r="F182" s="57">
        <v>2.78</v>
      </c>
      <c r="G182" s="57">
        <v>2.14</v>
      </c>
      <c r="H182" s="56">
        <v>3</v>
      </c>
      <c r="I182" s="59" t="s">
        <v>930</v>
      </c>
      <c r="J182" s="50"/>
      <c r="K182" s="50"/>
      <c r="L182" s="50"/>
      <c r="M182" s="50"/>
    </row>
    <row r="183" spans="1:13" s="49" customFormat="1" ht="51">
      <c r="A183" s="60" t="s">
        <v>475</v>
      </c>
      <c r="B183" s="55" t="s">
        <v>321</v>
      </c>
      <c r="C183" s="56" t="s">
        <v>716</v>
      </c>
      <c r="D183" s="56">
        <v>0</v>
      </c>
      <c r="E183" s="56">
        <v>0</v>
      </c>
      <c r="F183" s="57">
        <v>21.61</v>
      </c>
      <c r="G183" s="56">
        <v>21.12</v>
      </c>
      <c r="H183" s="56">
        <v>7</v>
      </c>
      <c r="I183" s="70" t="s">
        <v>725</v>
      </c>
      <c r="J183" s="50"/>
      <c r="K183" s="50"/>
      <c r="L183" s="50"/>
      <c r="M183" s="50"/>
    </row>
    <row r="184" spans="1:13" s="49" customFormat="1" ht="38.25">
      <c r="A184" s="62" t="s">
        <v>476</v>
      </c>
      <c r="B184" s="63" t="s">
        <v>225</v>
      </c>
      <c r="C184" s="56" t="s">
        <v>716</v>
      </c>
      <c r="D184" s="56">
        <v>0</v>
      </c>
      <c r="E184" s="56">
        <v>0</v>
      </c>
      <c r="F184" s="57">
        <v>2.3199999999999998</v>
      </c>
      <c r="G184" s="57">
        <v>2.21</v>
      </c>
      <c r="H184" s="56">
        <v>4</v>
      </c>
      <c r="I184" s="59" t="s">
        <v>1050</v>
      </c>
      <c r="J184" s="50"/>
      <c r="K184" s="50"/>
      <c r="L184" s="50"/>
      <c r="M184" s="50"/>
    </row>
    <row r="185" spans="1:13" s="49" customFormat="1" ht="51">
      <c r="A185" s="62" t="s">
        <v>477</v>
      </c>
      <c r="B185" s="63" t="s">
        <v>226</v>
      </c>
      <c r="C185" s="56" t="s">
        <v>714</v>
      </c>
      <c r="D185" s="56">
        <v>0</v>
      </c>
      <c r="E185" s="56">
        <v>2</v>
      </c>
      <c r="F185" s="57">
        <v>29.84</v>
      </c>
      <c r="G185" s="57">
        <v>30.61</v>
      </c>
      <c r="H185" s="56">
        <v>8</v>
      </c>
      <c r="I185" s="59" t="s">
        <v>757</v>
      </c>
      <c r="J185" s="50"/>
      <c r="K185" s="50"/>
      <c r="L185" s="50"/>
      <c r="M185" s="50"/>
    </row>
    <row r="186" spans="1:13" s="49" customFormat="1" ht="38.25">
      <c r="A186" s="54" t="s">
        <v>816</v>
      </c>
      <c r="B186" s="56" t="s">
        <v>817</v>
      </c>
      <c r="C186" s="56" t="s">
        <v>717</v>
      </c>
      <c r="D186" s="56">
        <v>0</v>
      </c>
      <c r="E186" s="56">
        <v>0</v>
      </c>
      <c r="F186" s="57">
        <v>2.06</v>
      </c>
      <c r="G186" s="57">
        <v>2.16</v>
      </c>
      <c r="H186" s="56">
        <v>1</v>
      </c>
      <c r="I186" s="59" t="s">
        <v>818</v>
      </c>
      <c r="J186" s="50"/>
      <c r="K186" s="50"/>
      <c r="L186" s="50"/>
      <c r="M186" s="50"/>
    </row>
    <row r="187" spans="1:13" s="49" customFormat="1" ht="38.25">
      <c r="A187" s="75" t="s">
        <v>478</v>
      </c>
      <c r="B187" s="76" t="s">
        <v>227</v>
      </c>
      <c r="C187" s="56" t="s">
        <v>717</v>
      </c>
      <c r="D187" s="56">
        <v>0</v>
      </c>
      <c r="E187" s="56">
        <v>0</v>
      </c>
      <c r="F187" s="57">
        <v>1.3</v>
      </c>
      <c r="G187" s="57">
        <v>1.5</v>
      </c>
      <c r="H187" s="56">
        <v>1</v>
      </c>
      <c r="I187" s="59" t="s">
        <v>872</v>
      </c>
      <c r="J187" s="50"/>
      <c r="K187" s="50"/>
      <c r="L187" s="50"/>
      <c r="M187" s="50"/>
    </row>
    <row r="188" spans="1:13" s="49" customFormat="1" ht="38.25">
      <c r="A188" s="60" t="s">
        <v>635</v>
      </c>
      <c r="B188" s="55" t="s">
        <v>636</v>
      </c>
      <c r="C188" s="56" t="s">
        <v>717</v>
      </c>
      <c r="D188" s="56">
        <v>0</v>
      </c>
      <c r="E188" s="56">
        <v>0</v>
      </c>
      <c r="F188" s="57">
        <v>1.49</v>
      </c>
      <c r="G188" s="57">
        <v>1.39</v>
      </c>
      <c r="H188" s="56">
        <v>1</v>
      </c>
      <c r="I188" s="59" t="s">
        <v>970</v>
      </c>
      <c r="J188" s="50"/>
      <c r="K188" s="50"/>
      <c r="L188" s="50"/>
      <c r="M188" s="50"/>
    </row>
    <row r="189" spans="1:13" s="49" customFormat="1" ht="25.5">
      <c r="A189" s="60" t="s">
        <v>857</v>
      </c>
      <c r="B189" s="55" t="s">
        <v>858</v>
      </c>
      <c r="C189" s="56" t="s">
        <v>717</v>
      </c>
      <c r="D189" s="56">
        <v>0</v>
      </c>
      <c r="E189" s="56">
        <v>0</v>
      </c>
      <c r="F189" s="57">
        <v>0.22</v>
      </c>
      <c r="G189" s="57">
        <v>0.22</v>
      </c>
      <c r="H189" s="56">
        <v>1</v>
      </c>
      <c r="I189" s="59" t="s">
        <v>859</v>
      </c>
      <c r="J189" s="50"/>
      <c r="K189" s="50"/>
      <c r="L189" s="50"/>
      <c r="M189" s="50"/>
    </row>
    <row r="190" spans="1:13" s="49" customFormat="1" ht="51">
      <c r="A190" s="75" t="s">
        <v>479</v>
      </c>
      <c r="B190" s="76" t="s">
        <v>228</v>
      </c>
      <c r="C190" s="56" t="s">
        <v>714</v>
      </c>
      <c r="D190" s="56">
        <v>0</v>
      </c>
      <c r="E190" s="56">
        <v>0</v>
      </c>
      <c r="F190" s="57">
        <v>16.260000000000002</v>
      </c>
      <c r="G190" s="57">
        <v>16.54</v>
      </c>
      <c r="H190" s="56">
        <v>6</v>
      </c>
      <c r="I190" s="59" t="s">
        <v>1043</v>
      </c>
      <c r="J190" s="50"/>
      <c r="K190" s="50"/>
      <c r="L190" s="50"/>
      <c r="M190" s="50"/>
    </row>
    <row r="191" spans="1:13" s="49" customFormat="1" ht="38.25">
      <c r="A191" s="60" t="s">
        <v>675</v>
      </c>
      <c r="B191" s="55" t="s">
        <v>676</v>
      </c>
      <c r="C191" s="56" t="s">
        <v>716</v>
      </c>
      <c r="D191" s="56">
        <v>0</v>
      </c>
      <c r="E191" s="56">
        <v>0</v>
      </c>
      <c r="F191" s="57">
        <v>2.7</v>
      </c>
      <c r="G191" s="57">
        <v>2.6</v>
      </c>
      <c r="H191" s="56">
        <v>1</v>
      </c>
      <c r="I191" s="59" t="s">
        <v>860</v>
      </c>
      <c r="J191" s="50"/>
      <c r="K191" s="50"/>
      <c r="L191" s="50"/>
      <c r="M191" s="50"/>
    </row>
    <row r="192" spans="1:13" s="49" customFormat="1" ht="38.25">
      <c r="A192" s="60" t="s">
        <v>637</v>
      </c>
      <c r="B192" s="55" t="s">
        <v>638</v>
      </c>
      <c r="C192" s="56" t="s">
        <v>714</v>
      </c>
      <c r="D192" s="56">
        <v>0</v>
      </c>
      <c r="E192" s="56">
        <v>0</v>
      </c>
      <c r="F192" s="57">
        <v>8.41</v>
      </c>
      <c r="G192" s="57">
        <v>8.2899999999999991</v>
      </c>
      <c r="H192" s="56">
        <v>5</v>
      </c>
      <c r="I192" s="59" t="s">
        <v>832</v>
      </c>
      <c r="J192" s="50"/>
      <c r="K192" s="50"/>
      <c r="L192" s="50"/>
      <c r="M192" s="50"/>
    </row>
    <row r="193" spans="1:13" s="49" customFormat="1" ht="38.25">
      <c r="A193" s="60" t="s">
        <v>707</v>
      </c>
      <c r="B193" s="55" t="s">
        <v>708</v>
      </c>
      <c r="C193" s="56" t="s">
        <v>714</v>
      </c>
      <c r="D193" s="56">
        <v>0</v>
      </c>
      <c r="E193" s="56">
        <v>1</v>
      </c>
      <c r="F193" s="57">
        <v>4.08</v>
      </c>
      <c r="G193" s="57">
        <v>4.21</v>
      </c>
      <c r="H193" s="56">
        <v>3</v>
      </c>
      <c r="I193" s="59" t="s">
        <v>948</v>
      </c>
      <c r="J193" s="50"/>
      <c r="K193" s="50"/>
      <c r="L193" s="50"/>
      <c r="M193" s="50"/>
    </row>
    <row r="194" spans="1:13" s="49" customFormat="1" ht="38.25">
      <c r="A194" s="62" t="s">
        <v>480</v>
      </c>
      <c r="B194" s="63" t="s">
        <v>229</v>
      </c>
      <c r="C194" s="56" t="s">
        <v>717</v>
      </c>
      <c r="D194" s="56">
        <v>0</v>
      </c>
      <c r="E194" s="56">
        <v>0</v>
      </c>
      <c r="F194" s="57">
        <v>5.61</v>
      </c>
      <c r="G194" s="57">
        <v>5.48</v>
      </c>
      <c r="H194" s="56">
        <v>5</v>
      </c>
      <c r="I194" s="59" t="s">
        <v>949</v>
      </c>
      <c r="J194" s="50"/>
      <c r="K194" s="50"/>
      <c r="L194" s="50"/>
      <c r="M194" s="50"/>
    </row>
    <row r="195" spans="1:13" s="49" customFormat="1" ht="38.25">
      <c r="A195" s="62" t="s">
        <v>481</v>
      </c>
      <c r="B195" s="63" t="s">
        <v>230</v>
      </c>
      <c r="C195" s="56" t="s">
        <v>714</v>
      </c>
      <c r="D195" s="56">
        <v>1</v>
      </c>
      <c r="E195" s="56">
        <v>0</v>
      </c>
      <c r="F195" s="57">
        <v>26.08</v>
      </c>
      <c r="G195" s="57">
        <v>26.44</v>
      </c>
      <c r="H195" s="56">
        <v>6</v>
      </c>
      <c r="I195" s="59" t="s">
        <v>808</v>
      </c>
      <c r="J195" s="50"/>
      <c r="K195" s="50"/>
      <c r="L195" s="50"/>
      <c r="M195" s="50"/>
    </row>
    <row r="196" spans="1:13" s="49" customFormat="1" ht="38.25">
      <c r="A196" s="62" t="s">
        <v>482</v>
      </c>
      <c r="B196" s="63" t="s">
        <v>231</v>
      </c>
      <c r="C196" s="56" t="s">
        <v>717</v>
      </c>
      <c r="D196" s="56">
        <v>1</v>
      </c>
      <c r="E196" s="56">
        <v>0</v>
      </c>
      <c r="F196" s="57">
        <v>3.64</v>
      </c>
      <c r="G196" s="57">
        <v>3.43</v>
      </c>
      <c r="H196" s="56">
        <v>7</v>
      </c>
      <c r="I196" s="59" t="s">
        <v>840</v>
      </c>
      <c r="J196" s="50"/>
      <c r="K196" s="50"/>
      <c r="L196" s="50"/>
      <c r="M196" s="50"/>
    </row>
    <row r="197" spans="1:13" s="49" customFormat="1" ht="25.5">
      <c r="A197" s="75" t="s">
        <v>483</v>
      </c>
      <c r="B197" s="76" t="s">
        <v>232</v>
      </c>
      <c r="C197" s="56" t="s">
        <v>997</v>
      </c>
      <c r="D197" s="56">
        <v>0</v>
      </c>
      <c r="E197" s="56">
        <v>0</v>
      </c>
      <c r="F197" s="57">
        <v>1.89</v>
      </c>
      <c r="G197" s="57">
        <v>1.88</v>
      </c>
      <c r="H197" s="56">
        <v>2</v>
      </c>
      <c r="I197" s="59" t="s">
        <v>1015</v>
      </c>
      <c r="J197" s="50"/>
      <c r="K197" s="50"/>
      <c r="L197" s="50"/>
      <c r="M197" s="50"/>
    </row>
    <row r="198" spans="1:13" s="49" customFormat="1" ht="38.25">
      <c r="A198" s="62" t="s">
        <v>484</v>
      </c>
      <c r="B198" s="63" t="s">
        <v>233</v>
      </c>
      <c r="C198" s="56" t="s">
        <v>716</v>
      </c>
      <c r="D198" s="56">
        <v>2</v>
      </c>
      <c r="E198" s="56">
        <v>0</v>
      </c>
      <c r="F198" s="57">
        <v>11.73</v>
      </c>
      <c r="G198" s="57">
        <v>12.41</v>
      </c>
      <c r="H198" s="56">
        <v>4</v>
      </c>
      <c r="I198" s="59" t="s">
        <v>910</v>
      </c>
      <c r="J198" s="50"/>
      <c r="K198" s="50"/>
      <c r="L198" s="50"/>
      <c r="M198" s="50"/>
    </row>
    <row r="199" spans="1:13" s="49" customFormat="1" ht="38.25">
      <c r="A199" s="62" t="s">
        <v>485</v>
      </c>
      <c r="B199" s="63" t="s">
        <v>311</v>
      </c>
      <c r="C199" s="56" t="s">
        <v>717</v>
      </c>
      <c r="D199" s="56">
        <v>0</v>
      </c>
      <c r="E199" s="56">
        <v>2</v>
      </c>
      <c r="F199" s="57">
        <v>2.67</v>
      </c>
      <c r="G199" s="57">
        <v>2.71</v>
      </c>
      <c r="H199" s="56">
        <v>8</v>
      </c>
      <c r="I199" s="59" t="s">
        <v>825</v>
      </c>
      <c r="J199" s="50"/>
      <c r="K199" s="50"/>
      <c r="L199" s="50"/>
      <c r="M199" s="50"/>
    </row>
    <row r="200" spans="1:13" s="49" customFormat="1" ht="25.5">
      <c r="A200" s="60" t="s">
        <v>685</v>
      </c>
      <c r="B200" s="55" t="s">
        <v>686</v>
      </c>
      <c r="C200" s="56" t="s">
        <v>717</v>
      </c>
      <c r="D200" s="56">
        <v>0</v>
      </c>
      <c r="E200" s="56">
        <v>0</v>
      </c>
      <c r="F200" s="57">
        <v>2.81</v>
      </c>
      <c r="G200" s="57">
        <v>2.76</v>
      </c>
      <c r="H200" s="56">
        <v>1</v>
      </c>
      <c r="I200" s="59" t="s">
        <v>886</v>
      </c>
      <c r="J200" s="50"/>
      <c r="K200" s="50"/>
      <c r="L200" s="50"/>
      <c r="M200" s="50"/>
    </row>
    <row r="201" spans="1:13" s="49" customFormat="1" ht="38.25">
      <c r="A201" s="60" t="s">
        <v>623</v>
      </c>
      <c r="B201" s="55" t="s">
        <v>624</v>
      </c>
      <c r="C201" s="56" t="s">
        <v>716</v>
      </c>
      <c r="D201" s="56">
        <v>0</v>
      </c>
      <c r="E201" s="56">
        <v>0</v>
      </c>
      <c r="F201" s="57">
        <v>2.54</v>
      </c>
      <c r="G201" s="57">
        <v>2.59</v>
      </c>
      <c r="H201" s="56">
        <v>1</v>
      </c>
      <c r="I201" s="59" t="s">
        <v>950</v>
      </c>
      <c r="J201" s="50"/>
      <c r="K201" s="50"/>
      <c r="L201" s="50"/>
      <c r="M201" s="50"/>
    </row>
    <row r="202" spans="1:13" s="49" customFormat="1" ht="51">
      <c r="A202" s="60" t="s">
        <v>645</v>
      </c>
      <c r="B202" s="55" t="s">
        <v>646</v>
      </c>
      <c r="C202" s="56" t="s">
        <v>717</v>
      </c>
      <c r="D202" s="56">
        <v>1</v>
      </c>
      <c r="E202" s="56">
        <v>0</v>
      </c>
      <c r="F202" s="57">
        <v>1.2</v>
      </c>
      <c r="G202" s="57">
        <v>1.18</v>
      </c>
      <c r="H202" s="56">
        <v>2</v>
      </c>
      <c r="I202" s="59" t="s">
        <v>1002</v>
      </c>
      <c r="J202" s="50"/>
      <c r="K202" s="50"/>
      <c r="L202" s="50"/>
      <c r="M202" s="50"/>
    </row>
    <row r="203" spans="1:13" s="49" customFormat="1" ht="38.25">
      <c r="A203" s="54" t="s">
        <v>820</v>
      </c>
      <c r="B203" s="55" t="s">
        <v>819</v>
      </c>
      <c r="C203" s="56" t="s">
        <v>714</v>
      </c>
      <c r="D203" s="56">
        <v>0</v>
      </c>
      <c r="E203" s="56">
        <v>0</v>
      </c>
      <c r="F203" s="57">
        <v>1.78</v>
      </c>
      <c r="G203" s="57">
        <v>1.65</v>
      </c>
      <c r="H203" s="56">
        <v>3</v>
      </c>
      <c r="I203" s="59" t="s">
        <v>834</v>
      </c>
      <c r="J203" s="50"/>
      <c r="K203" s="50"/>
      <c r="L203" s="50"/>
      <c r="M203" s="50"/>
    </row>
    <row r="204" spans="1:13" s="49" customFormat="1" ht="38.25">
      <c r="A204" s="60" t="s">
        <v>639</v>
      </c>
      <c r="B204" s="55" t="s">
        <v>640</v>
      </c>
      <c r="C204" s="56" t="s">
        <v>717</v>
      </c>
      <c r="D204" s="56">
        <v>0</v>
      </c>
      <c r="E204" s="56">
        <v>0</v>
      </c>
      <c r="F204" s="57">
        <v>1.64</v>
      </c>
      <c r="G204" s="57">
        <v>1.83</v>
      </c>
      <c r="H204" s="56">
        <v>1</v>
      </c>
      <c r="I204" s="59" t="s">
        <v>1067</v>
      </c>
      <c r="J204" s="50"/>
      <c r="K204" s="50"/>
      <c r="L204" s="50"/>
      <c r="M204" s="50"/>
    </row>
    <row r="205" spans="1:13" s="49" customFormat="1" ht="38.25">
      <c r="A205" s="60" t="s">
        <v>1030</v>
      </c>
      <c r="B205" s="55" t="s">
        <v>1031</v>
      </c>
      <c r="C205" s="56" t="s">
        <v>716</v>
      </c>
      <c r="D205" s="56">
        <v>0</v>
      </c>
      <c r="E205" s="56">
        <v>0</v>
      </c>
      <c r="F205" s="57">
        <v>0.81</v>
      </c>
      <c r="G205" s="57">
        <v>0.81</v>
      </c>
      <c r="H205" s="56">
        <v>2</v>
      </c>
      <c r="I205" s="59" t="s">
        <v>1051</v>
      </c>
      <c r="J205" s="50"/>
      <c r="K205" s="50"/>
      <c r="L205" s="50"/>
      <c r="M205" s="50"/>
    </row>
    <row r="206" spans="1:13" s="49" customFormat="1" ht="38.25">
      <c r="A206" s="62" t="s">
        <v>486</v>
      </c>
      <c r="B206" s="63" t="s">
        <v>234</v>
      </c>
      <c r="C206" s="56" t="s">
        <v>714</v>
      </c>
      <c r="D206" s="56">
        <v>0</v>
      </c>
      <c r="E206" s="56">
        <v>0</v>
      </c>
      <c r="F206" s="57">
        <v>12.81</v>
      </c>
      <c r="G206" s="56">
        <v>12.85</v>
      </c>
      <c r="H206" s="56">
        <v>4</v>
      </c>
      <c r="I206" s="59" t="s">
        <v>802</v>
      </c>
      <c r="J206" s="50"/>
      <c r="K206" s="50"/>
      <c r="L206" s="50"/>
      <c r="M206" s="50"/>
    </row>
    <row r="207" spans="1:13" s="49" customFormat="1" ht="38.25">
      <c r="A207" s="73" t="s">
        <v>487</v>
      </c>
      <c r="B207" s="63" t="s">
        <v>235</v>
      </c>
      <c r="C207" s="56" t="s">
        <v>716</v>
      </c>
      <c r="D207" s="56">
        <v>0</v>
      </c>
      <c r="E207" s="56">
        <v>0</v>
      </c>
      <c r="F207" s="57">
        <v>2.2200000000000002</v>
      </c>
      <c r="G207" s="57">
        <v>2.2400000000000002</v>
      </c>
      <c r="H207" s="56">
        <v>6</v>
      </c>
      <c r="I207" s="59" t="s">
        <v>801</v>
      </c>
      <c r="J207" s="50"/>
      <c r="K207" s="50"/>
      <c r="L207" s="50"/>
      <c r="M207" s="50"/>
    </row>
    <row r="208" spans="1:13" s="49" customFormat="1" ht="38.25">
      <c r="A208" s="62" t="s">
        <v>488</v>
      </c>
      <c r="B208" s="63" t="s">
        <v>236</v>
      </c>
      <c r="C208" s="56" t="s">
        <v>717</v>
      </c>
      <c r="D208" s="56">
        <v>0</v>
      </c>
      <c r="E208" s="56">
        <v>0</v>
      </c>
      <c r="F208" s="57">
        <v>7.69</v>
      </c>
      <c r="G208" s="57">
        <v>9.77</v>
      </c>
      <c r="H208" s="56">
        <v>6</v>
      </c>
      <c r="I208" s="59" t="s">
        <v>887</v>
      </c>
      <c r="J208" s="50"/>
      <c r="K208" s="50"/>
      <c r="L208" s="50"/>
      <c r="M208" s="50"/>
    </row>
    <row r="209" spans="1:13" s="49" customFormat="1" ht="38.25">
      <c r="A209" s="62" t="s">
        <v>489</v>
      </c>
      <c r="B209" s="63" t="s">
        <v>237</v>
      </c>
      <c r="C209" s="56" t="s">
        <v>714</v>
      </c>
      <c r="D209" s="56">
        <v>0</v>
      </c>
      <c r="E209" s="56">
        <v>0</v>
      </c>
      <c r="F209" s="57">
        <v>2.16</v>
      </c>
      <c r="G209" s="57">
        <v>2.13</v>
      </c>
      <c r="H209" s="56">
        <v>3</v>
      </c>
      <c r="I209" s="59" t="s">
        <v>851</v>
      </c>
      <c r="J209" s="50"/>
      <c r="K209" s="50"/>
      <c r="L209" s="50"/>
      <c r="M209" s="50"/>
    </row>
    <row r="210" spans="1:13" s="49" customFormat="1" ht="25.5">
      <c r="A210" s="60" t="s">
        <v>683</v>
      </c>
      <c r="B210" s="55" t="s">
        <v>684</v>
      </c>
      <c r="C210" s="56" t="s">
        <v>717</v>
      </c>
      <c r="D210" s="56">
        <v>0</v>
      </c>
      <c r="E210" s="56">
        <v>0</v>
      </c>
      <c r="F210" s="57">
        <v>2.59</v>
      </c>
      <c r="G210" s="57">
        <v>2.5499999999999998</v>
      </c>
      <c r="H210" s="56">
        <v>1</v>
      </c>
      <c r="I210" s="59" t="s">
        <v>951</v>
      </c>
      <c r="J210" s="50"/>
      <c r="K210" s="50"/>
      <c r="L210" s="50"/>
      <c r="M210" s="50"/>
    </row>
    <row r="211" spans="1:13" s="49" customFormat="1" ht="38.25">
      <c r="A211" s="60" t="s">
        <v>699</v>
      </c>
      <c r="B211" s="55" t="s">
        <v>700</v>
      </c>
      <c r="C211" s="56" t="s">
        <v>714</v>
      </c>
      <c r="D211" s="56">
        <v>0</v>
      </c>
      <c r="E211" s="56">
        <v>0</v>
      </c>
      <c r="F211" s="57">
        <v>3.86</v>
      </c>
      <c r="G211" s="57">
        <v>4.67</v>
      </c>
      <c r="H211" s="56">
        <v>1</v>
      </c>
      <c r="I211" s="59" t="s">
        <v>1044</v>
      </c>
      <c r="J211" s="50"/>
      <c r="K211" s="50"/>
      <c r="L211" s="50"/>
      <c r="M211" s="50"/>
    </row>
    <row r="212" spans="1:13" s="49" customFormat="1" ht="51">
      <c r="A212" s="62" t="s">
        <v>490</v>
      </c>
      <c r="B212" s="63" t="s">
        <v>238</v>
      </c>
      <c r="C212" s="56" t="s">
        <v>717</v>
      </c>
      <c r="D212" s="56">
        <v>0</v>
      </c>
      <c r="E212" s="56">
        <v>0</v>
      </c>
      <c r="F212" s="57">
        <v>0.4</v>
      </c>
      <c r="G212" s="57">
        <v>0.53</v>
      </c>
      <c r="H212" s="56">
        <v>3</v>
      </c>
      <c r="I212" s="59" t="s">
        <v>782</v>
      </c>
      <c r="J212" s="50"/>
      <c r="K212" s="50"/>
      <c r="L212" s="50"/>
      <c r="M212" s="50"/>
    </row>
    <row r="213" spans="1:13" s="49" customFormat="1" ht="51">
      <c r="A213" s="60" t="s">
        <v>362</v>
      </c>
      <c r="B213" s="55" t="s">
        <v>363</v>
      </c>
      <c r="C213" s="56" t="s">
        <v>717</v>
      </c>
      <c r="D213" s="56">
        <v>1</v>
      </c>
      <c r="E213" s="56">
        <v>0</v>
      </c>
      <c r="F213" s="57">
        <v>3.93</v>
      </c>
      <c r="G213" s="57">
        <v>4.04</v>
      </c>
      <c r="H213" s="56">
        <v>6</v>
      </c>
      <c r="I213" s="59" t="s">
        <v>971</v>
      </c>
      <c r="J213" s="50"/>
      <c r="K213" s="50"/>
      <c r="L213" s="50"/>
      <c r="M213" s="50"/>
    </row>
    <row r="214" spans="1:13" s="49" customFormat="1" ht="38.25">
      <c r="A214" s="60" t="s">
        <v>491</v>
      </c>
      <c r="B214" s="55" t="s">
        <v>322</v>
      </c>
      <c r="C214" s="56" t="s">
        <v>716</v>
      </c>
      <c r="D214" s="56">
        <v>0</v>
      </c>
      <c r="E214" s="56">
        <v>0</v>
      </c>
      <c r="F214" s="57">
        <v>4.5</v>
      </c>
      <c r="G214" s="57">
        <v>4.5</v>
      </c>
      <c r="H214" s="56">
        <v>1</v>
      </c>
      <c r="I214" s="59" t="s">
        <v>821</v>
      </c>
      <c r="J214" s="50"/>
      <c r="K214" s="50"/>
      <c r="L214" s="50"/>
      <c r="M214" s="50"/>
    </row>
    <row r="215" spans="1:13" s="49" customFormat="1" ht="25.5">
      <c r="A215" s="60" t="s">
        <v>492</v>
      </c>
      <c r="B215" s="55" t="s">
        <v>352</v>
      </c>
      <c r="C215" s="56" t="s">
        <v>714</v>
      </c>
      <c r="D215" s="56">
        <v>0</v>
      </c>
      <c r="E215" s="56">
        <v>0</v>
      </c>
      <c r="F215" s="57">
        <v>3.67</v>
      </c>
      <c r="G215" s="57">
        <v>3.61</v>
      </c>
      <c r="H215" s="56">
        <v>1</v>
      </c>
      <c r="I215" s="59" t="s">
        <v>846</v>
      </c>
      <c r="J215" s="50"/>
      <c r="K215" s="50"/>
      <c r="L215" s="50"/>
      <c r="M215" s="50"/>
    </row>
    <row r="216" spans="1:13" s="49" customFormat="1" ht="51">
      <c r="A216" s="60" t="s">
        <v>493</v>
      </c>
      <c r="B216" s="55" t="s">
        <v>335</v>
      </c>
      <c r="C216" s="56" t="s">
        <v>716</v>
      </c>
      <c r="D216" s="56">
        <v>0</v>
      </c>
      <c r="E216" s="56">
        <v>0</v>
      </c>
      <c r="F216" s="57">
        <v>1.58</v>
      </c>
      <c r="G216" s="57">
        <v>1.48</v>
      </c>
      <c r="H216" s="56">
        <v>4</v>
      </c>
      <c r="I216" s="59" t="s">
        <v>911</v>
      </c>
      <c r="J216" s="50"/>
      <c r="K216" s="50"/>
      <c r="L216" s="50"/>
      <c r="M216" s="50"/>
    </row>
    <row r="217" spans="1:13" s="49" customFormat="1" ht="38.25">
      <c r="A217" s="62" t="s">
        <v>494</v>
      </c>
      <c r="B217" s="63" t="s">
        <v>239</v>
      </c>
      <c r="C217" s="56" t="s">
        <v>717</v>
      </c>
      <c r="D217" s="56">
        <v>3</v>
      </c>
      <c r="E217" s="56">
        <v>0</v>
      </c>
      <c r="F217" s="57">
        <v>5.34</v>
      </c>
      <c r="G217" s="57">
        <v>5.03</v>
      </c>
      <c r="H217" s="58">
        <v>5</v>
      </c>
      <c r="I217" s="59" t="s">
        <v>718</v>
      </c>
      <c r="J217" s="50"/>
      <c r="K217" s="50"/>
      <c r="L217" s="50"/>
      <c r="M217" s="50"/>
    </row>
    <row r="218" spans="1:13" s="49" customFormat="1" ht="38.25">
      <c r="A218" s="62" t="s">
        <v>495</v>
      </c>
      <c r="B218" s="63" t="s">
        <v>240</v>
      </c>
      <c r="C218" s="56" t="s">
        <v>717</v>
      </c>
      <c r="D218" s="56">
        <v>0</v>
      </c>
      <c r="E218" s="56">
        <v>0</v>
      </c>
      <c r="F218" s="57">
        <v>20.2</v>
      </c>
      <c r="G218" s="57">
        <v>21.31</v>
      </c>
      <c r="H218" s="56">
        <v>8</v>
      </c>
      <c r="I218" s="59" t="s">
        <v>758</v>
      </c>
      <c r="J218" s="50"/>
      <c r="K218" s="50"/>
      <c r="L218" s="50"/>
      <c r="M218" s="50"/>
    </row>
    <row r="219" spans="1:13" s="49" customFormat="1" ht="38.25">
      <c r="A219" s="62" t="s">
        <v>496</v>
      </c>
      <c r="B219" s="63" t="s">
        <v>241</v>
      </c>
      <c r="C219" s="56" t="s">
        <v>714</v>
      </c>
      <c r="D219" s="56">
        <v>0</v>
      </c>
      <c r="E219" s="56">
        <v>0</v>
      </c>
      <c r="F219" s="57">
        <v>18.41</v>
      </c>
      <c r="G219" s="56">
        <v>18.52</v>
      </c>
      <c r="H219" s="56">
        <v>6</v>
      </c>
      <c r="I219" s="70" t="s">
        <v>747</v>
      </c>
      <c r="J219" s="50"/>
      <c r="K219" s="50"/>
      <c r="L219" s="50"/>
      <c r="M219" s="50"/>
    </row>
    <row r="220" spans="1:13" s="49" customFormat="1" ht="38.25">
      <c r="A220" s="62" t="s">
        <v>497</v>
      </c>
      <c r="B220" s="63" t="s">
        <v>242</v>
      </c>
      <c r="C220" s="56" t="s">
        <v>997</v>
      </c>
      <c r="D220" s="56">
        <v>0</v>
      </c>
      <c r="E220" s="56">
        <v>0</v>
      </c>
      <c r="F220" s="57">
        <v>4.49</v>
      </c>
      <c r="G220" s="57">
        <v>4.43</v>
      </c>
      <c r="H220" s="56">
        <v>6</v>
      </c>
      <c r="I220" s="59" t="s">
        <v>1003</v>
      </c>
      <c r="J220" s="50"/>
      <c r="K220" s="50"/>
      <c r="L220" s="50"/>
      <c r="M220" s="50"/>
    </row>
    <row r="221" spans="1:13" s="49" customFormat="1" ht="38.25">
      <c r="A221" s="62" t="s">
        <v>498</v>
      </c>
      <c r="B221" s="63" t="s">
        <v>243</v>
      </c>
      <c r="C221" s="56" t="s">
        <v>714</v>
      </c>
      <c r="D221" s="56">
        <v>1</v>
      </c>
      <c r="E221" s="56">
        <v>0</v>
      </c>
      <c r="F221" s="57">
        <v>4.6399999999999997</v>
      </c>
      <c r="G221" s="57">
        <v>5.17</v>
      </c>
      <c r="H221" s="56">
        <v>7</v>
      </c>
      <c r="I221" s="59" t="s">
        <v>847</v>
      </c>
      <c r="J221" s="50"/>
      <c r="K221" s="50"/>
      <c r="L221" s="50"/>
      <c r="M221" s="50"/>
    </row>
    <row r="222" spans="1:13" s="49" customFormat="1" ht="25.5">
      <c r="A222" s="60" t="s">
        <v>592</v>
      </c>
      <c r="B222" s="55" t="s">
        <v>593</v>
      </c>
      <c r="C222" s="57" t="s">
        <v>714</v>
      </c>
      <c r="D222" s="58">
        <v>0</v>
      </c>
      <c r="E222" s="58">
        <v>0</v>
      </c>
      <c r="F222" s="57">
        <v>6.9</v>
      </c>
      <c r="G222" s="57">
        <v>7.6</v>
      </c>
      <c r="H222" s="58">
        <v>1</v>
      </c>
      <c r="I222" s="59" t="s">
        <v>761</v>
      </c>
      <c r="J222" s="50"/>
      <c r="K222" s="50"/>
      <c r="L222" s="50"/>
      <c r="M222" s="50"/>
    </row>
    <row r="223" spans="1:13" s="49" customFormat="1" ht="51">
      <c r="A223" s="62" t="s">
        <v>499</v>
      </c>
      <c r="B223" s="63" t="s">
        <v>244</v>
      </c>
      <c r="C223" s="56" t="s">
        <v>714</v>
      </c>
      <c r="D223" s="56">
        <v>0</v>
      </c>
      <c r="E223" s="56">
        <v>0</v>
      </c>
      <c r="F223" s="57">
        <v>1.0900000000000001</v>
      </c>
      <c r="G223" s="57">
        <v>1.05</v>
      </c>
      <c r="H223" s="56">
        <v>5</v>
      </c>
      <c r="I223" s="59" t="s">
        <v>972</v>
      </c>
      <c r="J223" s="50"/>
      <c r="K223" s="50"/>
      <c r="L223" s="50"/>
      <c r="M223" s="50"/>
    </row>
    <row r="224" spans="1:13" s="49" customFormat="1" ht="38.25">
      <c r="A224" s="62" t="s">
        <v>500</v>
      </c>
      <c r="B224" s="63" t="s">
        <v>245</v>
      </c>
      <c r="C224" s="56" t="s">
        <v>714</v>
      </c>
      <c r="D224" s="56">
        <v>0</v>
      </c>
      <c r="E224" s="56">
        <v>0</v>
      </c>
      <c r="F224" s="57">
        <v>4.26</v>
      </c>
      <c r="G224" s="57">
        <v>4.51</v>
      </c>
      <c r="H224" s="56">
        <v>5</v>
      </c>
      <c r="I224" s="59" t="s">
        <v>852</v>
      </c>
      <c r="J224" s="50"/>
      <c r="K224" s="50"/>
      <c r="L224" s="50"/>
      <c r="M224" s="50"/>
    </row>
    <row r="225" spans="1:13" s="49" customFormat="1" ht="38.25">
      <c r="A225" s="60" t="s">
        <v>953</v>
      </c>
      <c r="B225" s="55" t="s">
        <v>941</v>
      </c>
      <c r="C225" s="56" t="s">
        <v>717</v>
      </c>
      <c r="D225" s="56">
        <v>0</v>
      </c>
      <c r="E225" s="56">
        <v>0</v>
      </c>
      <c r="F225" s="57">
        <v>4.5999999999999996</v>
      </c>
      <c r="G225" s="57">
        <v>4.58</v>
      </c>
      <c r="H225" s="56">
        <v>5</v>
      </c>
      <c r="I225" s="59" t="s">
        <v>954</v>
      </c>
      <c r="J225" s="50"/>
      <c r="K225" s="50"/>
      <c r="L225" s="50"/>
      <c r="M225" s="50"/>
    </row>
    <row r="226" spans="1:13" s="49" customFormat="1" ht="38.25">
      <c r="A226" s="62" t="s">
        <v>501</v>
      </c>
      <c r="B226" s="63" t="s">
        <v>246</v>
      </c>
      <c r="C226" s="56" t="s">
        <v>717</v>
      </c>
      <c r="D226" s="56">
        <v>0</v>
      </c>
      <c r="E226" s="56">
        <v>0</v>
      </c>
      <c r="F226" s="57">
        <v>8</v>
      </c>
      <c r="G226" s="57">
        <v>8.0500000000000007</v>
      </c>
      <c r="H226" s="56">
        <v>8</v>
      </c>
      <c r="I226" s="59" t="s">
        <v>873</v>
      </c>
      <c r="J226" s="50"/>
      <c r="K226" s="50"/>
      <c r="L226" s="50"/>
      <c r="M226" s="50"/>
    </row>
    <row r="227" spans="1:13" s="49" customFormat="1" ht="38.25">
      <c r="A227" s="60" t="s">
        <v>502</v>
      </c>
      <c r="B227" s="55" t="s">
        <v>328</v>
      </c>
      <c r="C227" s="56" t="s">
        <v>717</v>
      </c>
      <c r="D227" s="56">
        <v>0</v>
      </c>
      <c r="E227" s="56">
        <v>0</v>
      </c>
      <c r="F227" s="57">
        <v>5.2</v>
      </c>
      <c r="G227" s="57">
        <v>5.03</v>
      </c>
      <c r="H227" s="56">
        <v>3</v>
      </c>
      <c r="I227" s="59" t="s">
        <v>848</v>
      </c>
      <c r="J227" s="50"/>
      <c r="K227" s="50"/>
      <c r="L227" s="50"/>
      <c r="M227" s="50"/>
    </row>
    <row r="228" spans="1:13" s="49" customFormat="1" ht="51">
      <c r="A228" s="62" t="s">
        <v>503</v>
      </c>
      <c r="B228" s="63" t="s">
        <v>247</v>
      </c>
      <c r="C228" s="56" t="s">
        <v>716</v>
      </c>
      <c r="D228" s="56">
        <v>0</v>
      </c>
      <c r="E228" s="56">
        <v>0</v>
      </c>
      <c r="F228" s="57">
        <v>6.78</v>
      </c>
      <c r="G228" s="57">
        <v>7.13</v>
      </c>
      <c r="H228" s="56">
        <v>7</v>
      </c>
      <c r="I228" s="59" t="s">
        <v>803</v>
      </c>
      <c r="J228" s="50"/>
      <c r="K228" s="50"/>
      <c r="L228" s="50"/>
      <c r="M228" s="50"/>
    </row>
    <row r="229" spans="1:13" s="49" customFormat="1" ht="51">
      <c r="A229" s="60" t="s">
        <v>1055</v>
      </c>
      <c r="B229" s="55" t="s">
        <v>1056</v>
      </c>
      <c r="C229" s="56" t="s">
        <v>716</v>
      </c>
      <c r="D229" s="56">
        <v>1</v>
      </c>
      <c r="E229" s="56">
        <v>0</v>
      </c>
      <c r="F229" s="57">
        <v>4.7699999999999996</v>
      </c>
      <c r="G229" s="57">
        <v>4.1399999999999997</v>
      </c>
      <c r="H229" s="56">
        <v>4</v>
      </c>
      <c r="I229" s="59" t="s">
        <v>1085</v>
      </c>
      <c r="J229" s="50"/>
      <c r="K229" s="50"/>
      <c r="L229" s="50"/>
      <c r="M229" s="50"/>
    </row>
    <row r="230" spans="1:13" s="49" customFormat="1" ht="38.25">
      <c r="A230" s="62" t="s">
        <v>504</v>
      </c>
      <c r="B230" s="63" t="s">
        <v>248</v>
      </c>
      <c r="C230" s="56" t="s">
        <v>714</v>
      </c>
      <c r="D230" s="56">
        <v>0</v>
      </c>
      <c r="E230" s="56">
        <v>0</v>
      </c>
      <c r="F230" s="57">
        <v>3.16</v>
      </c>
      <c r="G230" s="57">
        <v>3.25</v>
      </c>
      <c r="H230" s="56">
        <v>8</v>
      </c>
      <c r="I230" s="59" t="s">
        <v>783</v>
      </c>
      <c r="J230" s="50"/>
      <c r="K230" s="50"/>
      <c r="L230" s="50"/>
      <c r="M230" s="50"/>
    </row>
    <row r="231" spans="1:13" s="49" customFormat="1" ht="25.5">
      <c r="A231" s="60" t="s">
        <v>861</v>
      </c>
      <c r="B231" s="55" t="s">
        <v>862</v>
      </c>
      <c r="C231" s="56" t="s">
        <v>717</v>
      </c>
      <c r="D231" s="56">
        <v>0</v>
      </c>
      <c r="E231" s="56">
        <v>0</v>
      </c>
      <c r="F231" s="57">
        <v>3.03</v>
      </c>
      <c r="G231" s="57">
        <v>2.99</v>
      </c>
      <c r="H231" s="56">
        <v>1</v>
      </c>
      <c r="I231" s="59" t="s">
        <v>863</v>
      </c>
      <c r="J231" s="50"/>
      <c r="K231" s="50"/>
      <c r="L231" s="50"/>
      <c r="M231" s="50"/>
    </row>
    <row r="232" spans="1:13" s="49" customFormat="1" ht="51">
      <c r="A232" s="62" t="s">
        <v>505</v>
      </c>
      <c r="B232" s="63" t="s">
        <v>249</v>
      </c>
      <c r="C232" s="56" t="s">
        <v>717</v>
      </c>
      <c r="D232" s="56">
        <v>0</v>
      </c>
      <c r="E232" s="56">
        <v>0</v>
      </c>
      <c r="F232" s="57">
        <v>7.96</v>
      </c>
      <c r="G232" s="57">
        <v>8.8800000000000008</v>
      </c>
      <c r="H232" s="56">
        <v>8</v>
      </c>
      <c r="I232" s="59" t="s">
        <v>952</v>
      </c>
      <c r="J232" s="50"/>
      <c r="K232" s="50"/>
      <c r="L232" s="50"/>
      <c r="M232" s="50"/>
    </row>
    <row r="233" spans="1:13" s="49" customFormat="1" ht="38.25">
      <c r="A233" s="60" t="s">
        <v>666</v>
      </c>
      <c r="B233" s="55" t="s">
        <v>667</v>
      </c>
      <c r="C233" s="56" t="s">
        <v>717</v>
      </c>
      <c r="D233" s="56">
        <v>0</v>
      </c>
      <c r="E233" s="56">
        <v>0</v>
      </c>
      <c r="F233" s="57">
        <v>2.6</v>
      </c>
      <c r="G233" s="57">
        <v>2.6</v>
      </c>
      <c r="H233" s="56">
        <v>1</v>
      </c>
      <c r="I233" s="59" t="s">
        <v>822</v>
      </c>
      <c r="J233" s="50"/>
      <c r="K233" s="50"/>
      <c r="L233" s="50"/>
      <c r="M233" s="50"/>
    </row>
    <row r="234" spans="1:13" s="49" customFormat="1" ht="38.25">
      <c r="A234" s="75" t="s">
        <v>506</v>
      </c>
      <c r="B234" s="76" t="s">
        <v>250</v>
      </c>
      <c r="C234" s="56" t="s">
        <v>716</v>
      </c>
      <c r="D234" s="56">
        <v>0</v>
      </c>
      <c r="E234" s="56">
        <v>0</v>
      </c>
      <c r="F234" s="57">
        <v>6.62</v>
      </c>
      <c r="G234" s="57">
        <v>6.9</v>
      </c>
      <c r="H234" s="56">
        <v>6</v>
      </c>
      <c r="I234" s="59" t="s">
        <v>912</v>
      </c>
      <c r="J234" s="50"/>
      <c r="K234" s="50"/>
      <c r="L234" s="50"/>
      <c r="M234" s="50"/>
    </row>
    <row r="235" spans="1:13" s="49" customFormat="1" ht="38.25">
      <c r="A235" s="62" t="s">
        <v>507</v>
      </c>
      <c r="B235" s="63" t="s">
        <v>251</v>
      </c>
      <c r="C235" s="57" t="s">
        <v>716</v>
      </c>
      <c r="D235" s="58">
        <v>0</v>
      </c>
      <c r="E235" s="58">
        <v>0</v>
      </c>
      <c r="F235" s="57">
        <v>0.13</v>
      </c>
      <c r="G235" s="57">
        <v>0.15</v>
      </c>
      <c r="H235" s="58">
        <v>3</v>
      </c>
      <c r="I235" s="59" t="s">
        <v>771</v>
      </c>
      <c r="J235" s="50"/>
      <c r="K235" s="50"/>
      <c r="L235" s="50"/>
      <c r="M235" s="50"/>
    </row>
    <row r="236" spans="1:13" s="49" customFormat="1" ht="38.25">
      <c r="A236" s="62" t="s">
        <v>508</v>
      </c>
      <c r="B236" s="63" t="s">
        <v>252</v>
      </c>
      <c r="C236" s="56" t="s">
        <v>717</v>
      </c>
      <c r="D236" s="56">
        <v>0</v>
      </c>
      <c r="E236" s="56">
        <v>0</v>
      </c>
      <c r="F236" s="57">
        <v>1.23</v>
      </c>
      <c r="G236" s="57">
        <v>1.27</v>
      </c>
      <c r="H236" s="56">
        <v>3</v>
      </c>
      <c r="I236" s="59" t="s">
        <v>985</v>
      </c>
      <c r="J236" s="50"/>
      <c r="K236" s="50"/>
      <c r="L236" s="50"/>
      <c r="M236" s="50"/>
    </row>
    <row r="237" spans="1:13" s="49" customFormat="1" ht="25.5">
      <c r="A237" s="60" t="s">
        <v>509</v>
      </c>
      <c r="B237" s="55" t="s">
        <v>358</v>
      </c>
      <c r="C237" s="56" t="s">
        <v>997</v>
      </c>
      <c r="D237" s="56">
        <v>0</v>
      </c>
      <c r="E237" s="56">
        <v>0</v>
      </c>
      <c r="F237" s="57">
        <v>3.17</v>
      </c>
      <c r="G237" s="57">
        <v>3.64</v>
      </c>
      <c r="H237" s="56">
        <v>1</v>
      </c>
      <c r="I237" s="59" t="s">
        <v>1004</v>
      </c>
      <c r="J237" s="50"/>
      <c r="K237" s="50"/>
      <c r="L237" s="50"/>
      <c r="M237" s="50"/>
    </row>
    <row r="238" spans="1:13" s="49" customFormat="1" ht="38.25">
      <c r="A238" s="62" t="s">
        <v>510</v>
      </c>
      <c r="B238" s="63" t="s">
        <v>253</v>
      </c>
      <c r="C238" s="56" t="s">
        <v>714</v>
      </c>
      <c r="D238" s="56">
        <v>0</v>
      </c>
      <c r="E238" s="56">
        <v>0</v>
      </c>
      <c r="F238" s="57">
        <v>46.95</v>
      </c>
      <c r="G238" s="57">
        <v>48.71</v>
      </c>
      <c r="H238" s="56">
        <v>8</v>
      </c>
      <c r="I238" s="59" t="s">
        <v>986</v>
      </c>
      <c r="J238" s="50"/>
      <c r="K238" s="50"/>
      <c r="L238" s="50"/>
      <c r="M238" s="50"/>
    </row>
    <row r="239" spans="1:13" s="49" customFormat="1" ht="51">
      <c r="A239" s="62" t="s">
        <v>511</v>
      </c>
      <c r="B239" s="63" t="s">
        <v>254</v>
      </c>
      <c r="C239" s="56" t="s">
        <v>714</v>
      </c>
      <c r="D239" s="56">
        <v>1</v>
      </c>
      <c r="E239" s="56">
        <v>0</v>
      </c>
      <c r="F239" s="57">
        <v>0.56999999999999995</v>
      </c>
      <c r="G239" s="57">
        <v>0.52</v>
      </c>
      <c r="H239" s="56">
        <v>5</v>
      </c>
      <c r="I239" s="59" t="s">
        <v>1045</v>
      </c>
      <c r="J239" s="50"/>
      <c r="K239" s="50"/>
      <c r="L239" s="50"/>
      <c r="M239" s="50"/>
    </row>
    <row r="240" spans="1:13" s="49" customFormat="1" ht="38.25">
      <c r="A240" s="62" t="s">
        <v>512</v>
      </c>
      <c r="B240" s="63" t="s">
        <v>255</v>
      </c>
      <c r="C240" s="56" t="s">
        <v>717</v>
      </c>
      <c r="D240" s="56">
        <v>1</v>
      </c>
      <c r="E240" s="56">
        <v>0</v>
      </c>
      <c r="F240" s="57">
        <v>4.7699999999999996</v>
      </c>
      <c r="G240" s="57">
        <v>4.8</v>
      </c>
      <c r="H240" s="56">
        <v>4</v>
      </c>
      <c r="I240" s="59" t="s">
        <v>1005</v>
      </c>
      <c r="J240" s="50"/>
      <c r="K240" s="50"/>
      <c r="L240" s="50"/>
      <c r="M240" s="50"/>
    </row>
    <row r="241" spans="1:13" s="49" customFormat="1" ht="38.25">
      <c r="A241" s="60" t="s">
        <v>513</v>
      </c>
      <c r="B241" s="55" t="s">
        <v>359</v>
      </c>
      <c r="C241" s="56" t="s">
        <v>716</v>
      </c>
      <c r="D241" s="56">
        <v>0</v>
      </c>
      <c r="E241" s="56">
        <v>1</v>
      </c>
      <c r="F241" s="57">
        <v>0.61</v>
      </c>
      <c r="G241" s="57">
        <v>0.43</v>
      </c>
      <c r="H241" s="56">
        <v>1</v>
      </c>
      <c r="I241" s="59" t="s">
        <v>752</v>
      </c>
      <c r="J241" s="50"/>
      <c r="K241" s="50"/>
      <c r="L241" s="50"/>
      <c r="M241" s="50"/>
    </row>
    <row r="242" spans="1:13" s="49" customFormat="1" ht="38.25">
      <c r="A242" s="62" t="s">
        <v>514</v>
      </c>
      <c r="B242" s="63" t="s">
        <v>256</v>
      </c>
      <c r="C242" s="56" t="s">
        <v>716</v>
      </c>
      <c r="D242" s="56">
        <v>0</v>
      </c>
      <c r="E242" s="56">
        <v>0</v>
      </c>
      <c r="F242" s="57">
        <v>3.99</v>
      </c>
      <c r="G242" s="57">
        <v>3.62</v>
      </c>
      <c r="H242" s="56">
        <v>7</v>
      </c>
      <c r="I242" s="59" t="s">
        <v>790</v>
      </c>
      <c r="J242" s="50"/>
      <c r="K242" s="50"/>
      <c r="L242" s="50"/>
      <c r="M242" s="50"/>
    </row>
    <row r="243" spans="1:13" s="49" customFormat="1" ht="38.25">
      <c r="A243" s="60" t="s">
        <v>864</v>
      </c>
      <c r="B243" s="55" t="s">
        <v>865</v>
      </c>
      <c r="C243" s="56" t="s">
        <v>717</v>
      </c>
      <c r="D243" s="56">
        <v>0</v>
      </c>
      <c r="E243" s="56">
        <v>0</v>
      </c>
      <c r="F243" s="57">
        <v>0.94</v>
      </c>
      <c r="G243" s="57">
        <v>0.96</v>
      </c>
      <c r="H243" s="56">
        <v>2</v>
      </c>
      <c r="I243" s="59" t="s">
        <v>880</v>
      </c>
      <c r="J243" s="50"/>
      <c r="K243" s="50"/>
      <c r="L243" s="50"/>
      <c r="M243" s="50"/>
    </row>
    <row r="244" spans="1:13" s="49" customFormat="1" ht="25.5">
      <c r="A244" s="60" t="s">
        <v>641</v>
      </c>
      <c r="B244" s="55" t="s">
        <v>642</v>
      </c>
      <c r="C244" s="56" t="s">
        <v>997</v>
      </c>
      <c r="D244" s="56">
        <v>0</v>
      </c>
      <c r="E244" s="56">
        <v>0</v>
      </c>
      <c r="F244" s="57">
        <v>3.15</v>
      </c>
      <c r="G244" s="57">
        <v>3</v>
      </c>
      <c r="H244" s="56">
        <v>1</v>
      </c>
      <c r="I244" s="59" t="s">
        <v>1023</v>
      </c>
      <c r="J244" s="50"/>
      <c r="K244" s="50"/>
      <c r="L244" s="50"/>
      <c r="M244" s="50"/>
    </row>
    <row r="245" spans="1:13" s="49" customFormat="1" ht="51">
      <c r="A245" s="62" t="s">
        <v>515</v>
      </c>
      <c r="B245" s="63" t="s">
        <v>257</v>
      </c>
      <c r="C245" s="56" t="s">
        <v>714</v>
      </c>
      <c r="D245" s="56">
        <v>0</v>
      </c>
      <c r="E245" s="56">
        <v>0</v>
      </c>
      <c r="F245" s="57">
        <v>4.28</v>
      </c>
      <c r="G245" s="57">
        <v>4.38</v>
      </c>
      <c r="H245" s="56">
        <v>7</v>
      </c>
      <c r="I245" s="59" t="s">
        <v>955</v>
      </c>
      <c r="J245" s="50"/>
      <c r="K245" s="50"/>
      <c r="L245" s="50"/>
      <c r="M245" s="50"/>
    </row>
    <row r="246" spans="1:13" s="49" customFormat="1" ht="51">
      <c r="A246" s="62" t="s">
        <v>516</v>
      </c>
      <c r="B246" s="63" t="s">
        <v>258</v>
      </c>
      <c r="C246" s="56" t="s">
        <v>717</v>
      </c>
      <c r="D246" s="56">
        <v>0</v>
      </c>
      <c r="E246" s="56">
        <v>1</v>
      </c>
      <c r="F246" s="57">
        <v>11.95</v>
      </c>
      <c r="G246" s="57">
        <v>13.17</v>
      </c>
      <c r="H246" s="56">
        <v>8</v>
      </c>
      <c r="I246" s="59" t="s">
        <v>1046</v>
      </c>
      <c r="J246" s="50"/>
      <c r="K246" s="50"/>
      <c r="L246" s="50"/>
      <c r="M246" s="50"/>
    </row>
    <row r="247" spans="1:13" s="49" customFormat="1" ht="38.25">
      <c r="A247" s="75" t="s">
        <v>625</v>
      </c>
      <c r="B247" s="76" t="s">
        <v>259</v>
      </c>
      <c r="C247" s="56" t="s">
        <v>716</v>
      </c>
      <c r="D247" s="56">
        <v>0</v>
      </c>
      <c r="E247" s="56">
        <v>0</v>
      </c>
      <c r="F247" s="57">
        <v>2.65</v>
      </c>
      <c r="G247" s="57">
        <v>2.58</v>
      </c>
      <c r="H247" s="56">
        <v>8</v>
      </c>
      <c r="I247" s="59" t="s">
        <v>913</v>
      </c>
      <c r="J247" s="50"/>
      <c r="K247" s="50"/>
      <c r="L247" s="50"/>
      <c r="M247" s="50"/>
    </row>
    <row r="248" spans="1:13" s="49" customFormat="1" ht="51">
      <c r="A248" s="62" t="s">
        <v>517</v>
      </c>
      <c r="B248" s="63" t="s">
        <v>260</v>
      </c>
      <c r="C248" s="56" t="s">
        <v>717</v>
      </c>
      <c r="D248" s="56">
        <v>0</v>
      </c>
      <c r="E248" s="56">
        <v>0</v>
      </c>
      <c r="F248" s="57">
        <v>78.319999999999993</v>
      </c>
      <c r="G248" s="57">
        <v>76.17</v>
      </c>
      <c r="H248" s="56">
        <v>7</v>
      </c>
      <c r="I248" s="59" t="s">
        <v>956</v>
      </c>
      <c r="J248" s="50"/>
      <c r="K248" s="50"/>
      <c r="L248" s="50"/>
      <c r="M248" s="50"/>
    </row>
    <row r="249" spans="1:13" s="49" customFormat="1" ht="38.25">
      <c r="A249" s="60" t="s">
        <v>1058</v>
      </c>
      <c r="B249" s="55" t="s">
        <v>1057</v>
      </c>
      <c r="C249" s="56" t="s">
        <v>716</v>
      </c>
      <c r="D249" s="56">
        <v>0</v>
      </c>
      <c r="E249" s="56">
        <v>0</v>
      </c>
      <c r="F249" s="57">
        <v>1.65</v>
      </c>
      <c r="G249" s="57">
        <v>1.65</v>
      </c>
      <c r="H249" s="56">
        <v>1</v>
      </c>
      <c r="I249" s="59" t="s">
        <v>1069</v>
      </c>
      <c r="J249" s="50"/>
      <c r="K249" s="50"/>
      <c r="L249" s="50"/>
      <c r="M249" s="50"/>
    </row>
    <row r="250" spans="1:13" s="49" customFormat="1" ht="25.5">
      <c r="A250" s="60" t="s">
        <v>518</v>
      </c>
      <c r="B250" s="55" t="s">
        <v>364</v>
      </c>
      <c r="C250" s="56" t="s">
        <v>716</v>
      </c>
      <c r="D250" s="56">
        <v>1</v>
      </c>
      <c r="E250" s="56">
        <v>0</v>
      </c>
      <c r="F250" s="57">
        <v>1.63</v>
      </c>
      <c r="G250" s="57">
        <v>1.28</v>
      </c>
      <c r="H250" s="56">
        <v>2</v>
      </c>
      <c r="I250" s="59" t="s">
        <v>1016</v>
      </c>
      <c r="J250" s="50"/>
      <c r="K250" s="50"/>
      <c r="L250" s="50"/>
      <c r="M250" s="50"/>
    </row>
    <row r="251" spans="1:13" s="49" customFormat="1" ht="25.5">
      <c r="A251" s="62" t="s">
        <v>519</v>
      </c>
      <c r="B251" s="63" t="s">
        <v>261</v>
      </c>
      <c r="C251" s="56" t="s">
        <v>717</v>
      </c>
      <c r="D251" s="56">
        <v>0</v>
      </c>
      <c r="E251" s="56">
        <v>0</v>
      </c>
      <c r="F251" s="57">
        <v>3</v>
      </c>
      <c r="G251" s="57">
        <v>3.2</v>
      </c>
      <c r="H251" s="56">
        <v>2</v>
      </c>
      <c r="I251" s="59" t="s">
        <v>973</v>
      </c>
      <c r="J251" s="50"/>
      <c r="K251" s="50"/>
      <c r="L251" s="50"/>
      <c r="M251" s="50"/>
    </row>
    <row r="252" spans="1:13" s="49" customFormat="1" ht="38.25">
      <c r="A252" s="62" t="s">
        <v>520</v>
      </c>
      <c r="B252" s="63" t="s">
        <v>262</v>
      </c>
      <c r="C252" s="56" t="s">
        <v>717</v>
      </c>
      <c r="D252" s="56">
        <v>0</v>
      </c>
      <c r="E252" s="56">
        <v>0</v>
      </c>
      <c r="F252" s="57">
        <v>59.34</v>
      </c>
      <c r="G252" s="56">
        <v>58.96</v>
      </c>
      <c r="H252" s="56">
        <v>7</v>
      </c>
      <c r="I252" s="70" t="s">
        <v>749</v>
      </c>
      <c r="J252" s="50"/>
      <c r="K252" s="50"/>
      <c r="L252" s="50"/>
      <c r="M252" s="50"/>
    </row>
    <row r="253" spans="1:13" s="49" customFormat="1" ht="38.25">
      <c r="A253" s="62" t="s">
        <v>521</v>
      </c>
      <c r="B253" s="63" t="s">
        <v>263</v>
      </c>
      <c r="C253" s="57" t="s">
        <v>717</v>
      </c>
      <c r="D253" s="58">
        <v>0</v>
      </c>
      <c r="E253" s="58">
        <v>0</v>
      </c>
      <c r="F253" s="57">
        <v>1.67</v>
      </c>
      <c r="G253" s="57">
        <v>1.74</v>
      </c>
      <c r="H253" s="58">
        <v>3</v>
      </c>
      <c r="I253" s="59" t="s">
        <v>763</v>
      </c>
      <c r="J253" s="50"/>
      <c r="K253" s="50"/>
      <c r="L253" s="50"/>
      <c r="M253" s="50"/>
    </row>
    <row r="254" spans="1:13" s="49" customFormat="1" ht="25.5">
      <c r="A254" s="62" t="s">
        <v>522</v>
      </c>
      <c r="B254" s="63" t="s">
        <v>264</v>
      </c>
      <c r="C254" s="56" t="s">
        <v>716</v>
      </c>
      <c r="D254" s="56">
        <v>0</v>
      </c>
      <c r="E254" s="56">
        <v>0</v>
      </c>
      <c r="F254" s="57">
        <v>49.79</v>
      </c>
      <c r="G254" s="57">
        <v>49.79</v>
      </c>
      <c r="H254" s="56">
        <v>1</v>
      </c>
      <c r="I254" s="59" t="s">
        <v>957</v>
      </c>
      <c r="J254" s="50"/>
      <c r="K254" s="50"/>
      <c r="L254" s="50"/>
      <c r="M254" s="50"/>
    </row>
    <row r="255" spans="1:13" s="49" customFormat="1" ht="38.25">
      <c r="A255" s="60" t="s">
        <v>523</v>
      </c>
      <c r="B255" s="55" t="s">
        <v>323</v>
      </c>
      <c r="C255" s="56" t="s">
        <v>717</v>
      </c>
      <c r="D255" s="56">
        <v>0</v>
      </c>
      <c r="E255" s="56">
        <v>0</v>
      </c>
      <c r="F255" s="57">
        <v>4.66</v>
      </c>
      <c r="G255" s="57">
        <v>4.95</v>
      </c>
      <c r="H255" s="56">
        <v>3</v>
      </c>
      <c r="I255" s="59" t="s">
        <v>1024</v>
      </c>
      <c r="J255" s="50"/>
      <c r="K255" s="50"/>
      <c r="L255" s="50"/>
      <c r="M255" s="50"/>
    </row>
    <row r="256" spans="1:13" s="49" customFormat="1" ht="38.25">
      <c r="A256" s="60" t="s">
        <v>608</v>
      </c>
      <c r="B256" s="55" t="s">
        <v>609</v>
      </c>
      <c r="C256" s="56" t="s">
        <v>714</v>
      </c>
      <c r="D256" s="56">
        <v>0</v>
      </c>
      <c r="E256" s="56">
        <v>0</v>
      </c>
      <c r="F256" s="57">
        <v>3.19</v>
      </c>
      <c r="G256" s="57">
        <v>3.28</v>
      </c>
      <c r="H256" s="56">
        <v>8</v>
      </c>
      <c r="I256" s="59" t="s">
        <v>888</v>
      </c>
      <c r="J256" s="50"/>
      <c r="K256" s="50"/>
      <c r="L256" s="50"/>
      <c r="M256" s="50"/>
    </row>
    <row r="257" spans="1:13" s="49" customFormat="1" ht="38.25">
      <c r="A257" s="60" t="s">
        <v>589</v>
      </c>
      <c r="B257" s="55" t="s">
        <v>295</v>
      </c>
      <c r="C257" s="56" t="s">
        <v>716</v>
      </c>
      <c r="D257" s="56">
        <v>0</v>
      </c>
      <c r="E257" s="56">
        <v>0</v>
      </c>
      <c r="F257" s="57">
        <v>11.57</v>
      </c>
      <c r="G257" s="57">
        <v>10.18</v>
      </c>
      <c r="H257" s="56">
        <v>3</v>
      </c>
      <c r="I257" s="59" t="s">
        <v>917</v>
      </c>
      <c r="J257" s="50"/>
      <c r="K257" s="50"/>
      <c r="L257" s="50"/>
      <c r="M257" s="50"/>
    </row>
    <row r="258" spans="1:13" s="49" customFormat="1" ht="38.25">
      <c r="A258" s="60" t="s">
        <v>691</v>
      </c>
      <c r="B258" s="55" t="s">
        <v>692</v>
      </c>
      <c r="C258" s="56" t="s">
        <v>714</v>
      </c>
      <c r="D258" s="56">
        <v>0</v>
      </c>
      <c r="E258" s="56">
        <v>0</v>
      </c>
      <c r="F258" s="57">
        <v>3.14</v>
      </c>
      <c r="G258" s="57">
        <v>3.2</v>
      </c>
      <c r="H258" s="56">
        <v>4</v>
      </c>
      <c r="I258" s="59" t="s">
        <v>974</v>
      </c>
      <c r="J258" s="50"/>
      <c r="K258" s="50"/>
      <c r="L258" s="50"/>
      <c r="M258" s="50"/>
    </row>
    <row r="259" spans="1:13" s="49" customFormat="1" ht="38.25">
      <c r="A259" s="54" t="s">
        <v>653</v>
      </c>
      <c r="B259" s="55" t="s">
        <v>654</v>
      </c>
      <c r="C259" s="56" t="s">
        <v>714</v>
      </c>
      <c r="D259" s="56">
        <v>1</v>
      </c>
      <c r="E259" s="56">
        <v>0</v>
      </c>
      <c r="F259" s="57">
        <v>9.08</v>
      </c>
      <c r="G259" s="57">
        <v>9.56</v>
      </c>
      <c r="H259" s="58">
        <v>7</v>
      </c>
      <c r="I259" s="59" t="s">
        <v>719</v>
      </c>
      <c r="J259" s="50"/>
      <c r="K259" s="50"/>
      <c r="L259" s="50"/>
      <c r="M259" s="50"/>
    </row>
    <row r="260" spans="1:13" s="49" customFormat="1" ht="38.25">
      <c r="A260" s="60" t="s">
        <v>701</v>
      </c>
      <c r="B260" s="55" t="s">
        <v>702</v>
      </c>
      <c r="C260" s="56" t="s">
        <v>716</v>
      </c>
      <c r="D260" s="56">
        <v>0</v>
      </c>
      <c r="E260" s="56">
        <v>0</v>
      </c>
      <c r="F260" s="57">
        <v>2.19</v>
      </c>
      <c r="G260" s="57">
        <v>2.2000000000000002</v>
      </c>
      <c r="H260" s="56">
        <v>2</v>
      </c>
      <c r="I260" s="59" t="s">
        <v>1068</v>
      </c>
      <c r="J260" s="50"/>
      <c r="K260" s="50"/>
      <c r="L260" s="50"/>
      <c r="M260" s="50"/>
    </row>
    <row r="261" spans="1:13" s="31" customFormat="1" ht="38.25">
      <c r="A261" s="62" t="s">
        <v>524</v>
      </c>
      <c r="B261" s="63" t="s">
        <v>265</v>
      </c>
      <c r="C261" s="56" t="s">
        <v>717</v>
      </c>
      <c r="D261" s="56">
        <v>0</v>
      </c>
      <c r="E261" s="56">
        <v>0</v>
      </c>
      <c r="F261" s="57">
        <v>6.33</v>
      </c>
      <c r="G261" s="57">
        <v>6.18</v>
      </c>
      <c r="H261" s="56">
        <v>2</v>
      </c>
      <c r="I261" s="59" t="s">
        <v>1006</v>
      </c>
      <c r="J261" s="82"/>
      <c r="K261" s="82"/>
      <c r="L261" s="82"/>
      <c r="M261" s="82"/>
    </row>
    <row r="262" spans="1:13" s="49" customFormat="1" ht="38.25">
      <c r="A262" s="60" t="s">
        <v>659</v>
      </c>
      <c r="B262" s="55" t="s">
        <v>660</v>
      </c>
      <c r="C262" s="56" t="s">
        <v>717</v>
      </c>
      <c r="D262" s="56">
        <v>0</v>
      </c>
      <c r="E262" s="56">
        <v>0</v>
      </c>
      <c r="F262" s="57">
        <v>1.75</v>
      </c>
      <c r="G262" s="57">
        <v>1.5</v>
      </c>
      <c r="H262" s="56">
        <v>1</v>
      </c>
      <c r="I262" s="59" t="s">
        <v>1070</v>
      </c>
      <c r="J262" s="50"/>
      <c r="K262" s="50"/>
      <c r="L262" s="50"/>
      <c r="M262" s="50"/>
    </row>
    <row r="263" spans="1:13" s="49" customFormat="1" ht="38.25">
      <c r="A263" s="60" t="s">
        <v>610</v>
      </c>
      <c r="B263" s="55" t="s">
        <v>611</v>
      </c>
      <c r="C263" s="56" t="s">
        <v>716</v>
      </c>
      <c r="D263" s="56">
        <v>1</v>
      </c>
      <c r="E263" s="56">
        <v>1</v>
      </c>
      <c r="F263" s="57">
        <v>1.25</v>
      </c>
      <c r="G263" s="57">
        <v>0.55000000000000004</v>
      </c>
      <c r="H263" s="56">
        <v>2</v>
      </c>
      <c r="I263" s="59" t="s">
        <v>1088</v>
      </c>
      <c r="J263" s="50"/>
      <c r="K263" s="50"/>
      <c r="L263" s="50"/>
      <c r="M263" s="50"/>
    </row>
    <row r="264" spans="1:13" s="49" customFormat="1" ht="38.25">
      <c r="A264" s="60" t="s">
        <v>525</v>
      </c>
      <c r="B264" s="55" t="s">
        <v>316</v>
      </c>
      <c r="C264" s="57" t="s">
        <v>716</v>
      </c>
      <c r="D264" s="58">
        <v>0</v>
      </c>
      <c r="E264" s="58">
        <v>0</v>
      </c>
      <c r="F264" s="57">
        <v>1.48</v>
      </c>
      <c r="G264" s="57">
        <v>1.33</v>
      </c>
      <c r="H264" s="58">
        <v>2</v>
      </c>
      <c r="I264" s="59" t="s">
        <v>768</v>
      </c>
      <c r="J264" s="50"/>
      <c r="K264" s="50"/>
      <c r="L264" s="50"/>
      <c r="M264" s="50"/>
    </row>
    <row r="265" spans="1:13" s="49" customFormat="1" ht="38.25">
      <c r="A265" s="62" t="s">
        <v>526</v>
      </c>
      <c r="B265" s="63" t="s">
        <v>266</v>
      </c>
      <c r="C265" s="56" t="s">
        <v>717</v>
      </c>
      <c r="D265" s="56">
        <v>0</v>
      </c>
      <c r="E265" s="56">
        <v>0</v>
      </c>
      <c r="F265" s="57">
        <v>68.02</v>
      </c>
      <c r="G265" s="57">
        <v>71.42</v>
      </c>
      <c r="H265" s="58">
        <v>8</v>
      </c>
      <c r="I265" s="59" t="s">
        <v>994</v>
      </c>
      <c r="J265" s="50"/>
      <c r="K265" s="50"/>
      <c r="L265" s="50"/>
      <c r="M265" s="50"/>
    </row>
    <row r="266" spans="1:13" s="49" customFormat="1" ht="51">
      <c r="A266" s="62" t="s">
        <v>527</v>
      </c>
      <c r="B266" s="63" t="s">
        <v>267</v>
      </c>
      <c r="C266" s="56" t="s">
        <v>714</v>
      </c>
      <c r="D266" s="56">
        <v>0</v>
      </c>
      <c r="E266" s="56">
        <v>3</v>
      </c>
      <c r="F266" s="57">
        <v>1.53</v>
      </c>
      <c r="G266" s="57">
        <v>1.51</v>
      </c>
      <c r="H266" s="58">
        <v>4</v>
      </c>
      <c r="I266" s="59" t="s">
        <v>731</v>
      </c>
      <c r="J266" s="50"/>
      <c r="K266" s="50"/>
      <c r="L266" s="50"/>
      <c r="M266" s="50"/>
    </row>
    <row r="267" spans="1:13" s="49" customFormat="1" ht="25.5">
      <c r="A267" s="62" t="s">
        <v>528</v>
      </c>
      <c r="B267" s="63" t="s">
        <v>268</v>
      </c>
      <c r="C267" s="56" t="s">
        <v>714</v>
      </c>
      <c r="D267" s="56">
        <v>0</v>
      </c>
      <c r="E267" s="56">
        <v>0</v>
      </c>
      <c r="F267" s="57">
        <v>0.52</v>
      </c>
      <c r="G267" s="57">
        <v>0.62</v>
      </c>
      <c r="H267" s="56">
        <v>1</v>
      </c>
      <c r="I267" s="59" t="s">
        <v>958</v>
      </c>
      <c r="J267" s="50"/>
      <c r="K267" s="50"/>
      <c r="L267" s="50"/>
      <c r="M267" s="50"/>
    </row>
    <row r="268" spans="1:13" s="49" customFormat="1" ht="38.25">
      <c r="A268" s="62" t="s">
        <v>529</v>
      </c>
      <c r="B268" s="63" t="s">
        <v>269</v>
      </c>
      <c r="C268" s="56" t="s">
        <v>717</v>
      </c>
      <c r="D268" s="56">
        <v>0</v>
      </c>
      <c r="E268" s="56">
        <v>0</v>
      </c>
      <c r="F268" s="57">
        <v>6.32</v>
      </c>
      <c r="G268" s="57">
        <v>6.82</v>
      </c>
      <c r="H268" s="56">
        <v>8</v>
      </c>
      <c r="I268" s="59" t="s">
        <v>874</v>
      </c>
      <c r="J268" s="50"/>
      <c r="K268" s="50"/>
      <c r="L268" s="50"/>
      <c r="M268" s="50"/>
    </row>
    <row r="269" spans="1:13" s="49" customFormat="1" ht="38.25">
      <c r="A269" s="60" t="s">
        <v>530</v>
      </c>
      <c r="B269" s="55" t="s">
        <v>324</v>
      </c>
      <c r="C269" s="56" t="s">
        <v>714</v>
      </c>
      <c r="D269" s="56">
        <v>0</v>
      </c>
      <c r="E269" s="56">
        <v>0</v>
      </c>
      <c r="F269" s="57">
        <v>4.6100000000000003</v>
      </c>
      <c r="G269" s="57">
        <v>4.63</v>
      </c>
      <c r="H269" s="56">
        <v>8</v>
      </c>
      <c r="I269" s="59" t="s">
        <v>826</v>
      </c>
      <c r="J269" s="50"/>
      <c r="K269" s="50"/>
      <c r="L269" s="50"/>
      <c r="M269" s="50"/>
    </row>
    <row r="270" spans="1:13" s="49" customFormat="1" ht="38.25">
      <c r="A270" s="60" t="s">
        <v>531</v>
      </c>
      <c r="B270" s="55" t="s">
        <v>343</v>
      </c>
      <c r="C270" s="56" t="s">
        <v>716</v>
      </c>
      <c r="D270" s="56">
        <v>0</v>
      </c>
      <c r="E270" s="56">
        <v>0</v>
      </c>
      <c r="F270" s="57">
        <v>1.1000000000000001</v>
      </c>
      <c r="G270" s="57">
        <v>1.1000000000000001</v>
      </c>
      <c r="H270" s="56">
        <v>1</v>
      </c>
      <c r="I270" s="59" t="s">
        <v>882</v>
      </c>
      <c r="J270" s="50"/>
      <c r="K270" s="50"/>
      <c r="L270" s="50"/>
      <c r="M270" s="50"/>
    </row>
    <row r="271" spans="1:13" s="49" customFormat="1" ht="38.25">
      <c r="A271" s="75" t="s">
        <v>532</v>
      </c>
      <c r="B271" s="76" t="s">
        <v>270</v>
      </c>
      <c r="C271" s="56" t="s">
        <v>717</v>
      </c>
      <c r="D271" s="56">
        <v>0</v>
      </c>
      <c r="E271" s="56">
        <v>0</v>
      </c>
      <c r="F271" s="57">
        <v>4.6399999999999997</v>
      </c>
      <c r="G271" s="57">
        <v>4.9800000000000004</v>
      </c>
      <c r="H271" s="56">
        <v>6</v>
      </c>
      <c r="I271" s="59" t="s">
        <v>889</v>
      </c>
      <c r="J271" s="50"/>
      <c r="K271" s="50"/>
      <c r="L271" s="50"/>
      <c r="M271" s="50"/>
    </row>
    <row r="272" spans="1:13" s="49" customFormat="1" ht="38.25">
      <c r="A272" s="60" t="s">
        <v>693</v>
      </c>
      <c r="B272" s="55" t="s">
        <v>694</v>
      </c>
      <c r="C272" s="56" t="s">
        <v>716</v>
      </c>
      <c r="D272" s="56">
        <v>0</v>
      </c>
      <c r="E272" s="56">
        <v>0</v>
      </c>
      <c r="F272" s="57">
        <v>3.56</v>
      </c>
      <c r="G272" s="57">
        <v>3.5</v>
      </c>
      <c r="H272" s="56">
        <v>1</v>
      </c>
      <c r="I272" s="59" t="s">
        <v>1071</v>
      </c>
      <c r="J272" s="50"/>
      <c r="K272" s="50"/>
      <c r="L272" s="50"/>
      <c r="M272" s="50"/>
    </row>
    <row r="273" spans="1:13" s="49" customFormat="1" ht="38.25">
      <c r="A273" s="62" t="s">
        <v>602</v>
      </c>
      <c r="B273" s="63" t="s">
        <v>603</v>
      </c>
      <c r="C273" s="57" t="s">
        <v>716</v>
      </c>
      <c r="D273" s="58">
        <v>0</v>
      </c>
      <c r="E273" s="58">
        <v>0</v>
      </c>
      <c r="F273" s="57">
        <v>4.62</v>
      </c>
      <c r="G273" s="57">
        <v>4.79</v>
      </c>
      <c r="H273" s="58">
        <v>2</v>
      </c>
      <c r="I273" s="59" t="s">
        <v>770</v>
      </c>
      <c r="J273" s="50"/>
      <c r="K273" s="50"/>
      <c r="L273" s="50"/>
      <c r="M273" s="50"/>
    </row>
    <row r="274" spans="1:13" s="49" customFormat="1" ht="38.25">
      <c r="A274" s="62" t="s">
        <v>533</v>
      </c>
      <c r="B274" s="63" t="s">
        <v>271</v>
      </c>
      <c r="C274" s="56" t="s">
        <v>716</v>
      </c>
      <c r="D274" s="56">
        <v>0</v>
      </c>
      <c r="E274" s="56">
        <v>0</v>
      </c>
      <c r="F274" s="57">
        <v>15.88</v>
      </c>
      <c r="G274" s="57">
        <v>15.99</v>
      </c>
      <c r="H274" s="56">
        <v>7</v>
      </c>
      <c r="I274" s="59" t="s">
        <v>875</v>
      </c>
      <c r="J274" s="50"/>
      <c r="K274" s="50"/>
      <c r="L274" s="50"/>
      <c r="M274" s="50"/>
    </row>
    <row r="275" spans="1:13" s="49" customFormat="1" ht="38.25">
      <c r="A275" s="62" t="s">
        <v>534</v>
      </c>
      <c r="B275" s="63" t="s">
        <v>340</v>
      </c>
      <c r="C275" s="56" t="s">
        <v>716</v>
      </c>
      <c r="D275" s="56">
        <v>1</v>
      </c>
      <c r="E275" s="56">
        <v>0</v>
      </c>
      <c r="F275" s="57">
        <v>6.78</v>
      </c>
      <c r="G275" s="57">
        <v>5.74</v>
      </c>
      <c r="H275" s="56">
        <v>2</v>
      </c>
      <c r="I275" s="59" t="s">
        <v>1072</v>
      </c>
      <c r="J275" s="50"/>
      <c r="K275" s="50"/>
      <c r="L275" s="50"/>
      <c r="M275" s="50"/>
    </row>
    <row r="276" spans="1:13" s="49" customFormat="1" ht="38.25">
      <c r="A276" s="62" t="s">
        <v>535</v>
      </c>
      <c r="B276" s="63" t="s">
        <v>272</v>
      </c>
      <c r="C276" s="56" t="s">
        <v>717</v>
      </c>
      <c r="D276" s="56">
        <v>0</v>
      </c>
      <c r="E276" s="56">
        <v>1</v>
      </c>
      <c r="F276" s="57">
        <v>0.28000000000000003</v>
      </c>
      <c r="G276" s="57">
        <v>0.34</v>
      </c>
      <c r="H276" s="56">
        <v>6</v>
      </c>
      <c r="I276" s="59" t="s">
        <v>883</v>
      </c>
      <c r="J276" s="50"/>
      <c r="K276" s="50"/>
      <c r="L276" s="50"/>
      <c r="M276" s="50"/>
    </row>
    <row r="277" spans="1:13" s="49" customFormat="1" ht="25.5">
      <c r="A277" s="60" t="s">
        <v>604</v>
      </c>
      <c r="B277" s="55" t="s">
        <v>605</v>
      </c>
      <c r="C277" s="56" t="s">
        <v>714</v>
      </c>
      <c r="D277" s="56">
        <v>0</v>
      </c>
      <c r="E277" s="56">
        <v>0</v>
      </c>
      <c r="F277" s="57">
        <v>1.18</v>
      </c>
      <c r="G277" s="57">
        <v>1.25</v>
      </c>
      <c r="H277" s="56">
        <v>1</v>
      </c>
      <c r="I277" s="59" t="s">
        <v>791</v>
      </c>
      <c r="J277" s="50"/>
      <c r="K277" s="50"/>
      <c r="L277" s="50"/>
      <c r="M277" s="50"/>
    </row>
    <row r="278" spans="1:13" s="49" customFormat="1" ht="38.25">
      <c r="A278" s="62" t="s">
        <v>536</v>
      </c>
      <c r="B278" s="63" t="s">
        <v>273</v>
      </c>
      <c r="C278" s="56" t="s">
        <v>714</v>
      </c>
      <c r="D278" s="56">
        <v>0</v>
      </c>
      <c r="E278" s="56">
        <v>0</v>
      </c>
      <c r="F278" s="57">
        <v>6.91</v>
      </c>
      <c r="G278" s="57">
        <v>9.06</v>
      </c>
      <c r="H278" s="56">
        <v>2</v>
      </c>
      <c r="I278" s="59" t="s">
        <v>876</v>
      </c>
      <c r="J278" s="50"/>
      <c r="K278" s="50"/>
      <c r="L278" s="50"/>
      <c r="M278" s="50"/>
    </row>
    <row r="279" spans="1:13" s="49" customFormat="1" ht="38.25">
      <c r="A279" s="62" t="s">
        <v>537</v>
      </c>
      <c r="B279" s="63" t="s">
        <v>274</v>
      </c>
      <c r="C279" s="56" t="s">
        <v>716</v>
      </c>
      <c r="D279" s="56">
        <v>0</v>
      </c>
      <c r="E279" s="56">
        <v>0</v>
      </c>
      <c r="F279" s="57">
        <v>0.79</v>
      </c>
      <c r="G279" s="57">
        <v>0.73</v>
      </c>
      <c r="H279" s="56">
        <v>5</v>
      </c>
      <c r="I279" s="59" t="s">
        <v>792</v>
      </c>
      <c r="J279" s="50"/>
      <c r="K279" s="50"/>
      <c r="L279" s="50"/>
      <c r="M279" s="50"/>
    </row>
    <row r="280" spans="1:13" s="49" customFormat="1" ht="38.25">
      <c r="A280" s="60" t="s">
        <v>538</v>
      </c>
      <c r="B280" s="55" t="s">
        <v>314</v>
      </c>
      <c r="C280" s="56" t="s">
        <v>717</v>
      </c>
      <c r="D280" s="56">
        <v>1</v>
      </c>
      <c r="E280" s="56">
        <v>0</v>
      </c>
      <c r="F280" s="57">
        <v>0.91</v>
      </c>
      <c r="G280" s="57">
        <v>1.17</v>
      </c>
      <c r="H280" s="56">
        <v>1</v>
      </c>
      <c r="I280" s="59" t="s">
        <v>1082</v>
      </c>
      <c r="J280" s="50"/>
      <c r="K280" s="50"/>
      <c r="L280" s="50"/>
      <c r="M280" s="50"/>
    </row>
    <row r="281" spans="1:13" s="49" customFormat="1" ht="38.25">
      <c r="A281" s="62" t="s">
        <v>539</v>
      </c>
      <c r="B281" s="63" t="s">
        <v>315</v>
      </c>
      <c r="C281" s="57" t="s">
        <v>716</v>
      </c>
      <c r="D281" s="58">
        <v>0</v>
      </c>
      <c r="E281" s="58">
        <v>0</v>
      </c>
      <c r="F281" s="57">
        <v>4.32</v>
      </c>
      <c r="G281" s="57">
        <v>4.1900000000000004</v>
      </c>
      <c r="H281" s="58">
        <v>3</v>
      </c>
      <c r="I281" s="59" t="s">
        <v>769</v>
      </c>
      <c r="J281" s="50"/>
      <c r="K281" s="50"/>
      <c r="L281" s="50"/>
      <c r="M281" s="50"/>
    </row>
    <row r="282" spans="1:13" s="49" customFormat="1" ht="38.25">
      <c r="A282" s="60" t="s">
        <v>687</v>
      </c>
      <c r="B282" s="55" t="s">
        <v>688</v>
      </c>
      <c r="C282" s="56" t="s">
        <v>997</v>
      </c>
      <c r="D282" s="56">
        <v>0</v>
      </c>
      <c r="E282" s="56">
        <v>0</v>
      </c>
      <c r="F282" s="57">
        <v>1.18</v>
      </c>
      <c r="G282" s="57">
        <v>1</v>
      </c>
      <c r="H282" s="56">
        <v>0</v>
      </c>
      <c r="I282" s="59" t="s">
        <v>1010</v>
      </c>
      <c r="J282" s="50"/>
      <c r="K282" s="50"/>
      <c r="L282" s="50"/>
      <c r="M282" s="50"/>
    </row>
    <row r="283" spans="1:13" s="49" customFormat="1" ht="25.5">
      <c r="A283" s="60" t="s">
        <v>540</v>
      </c>
      <c r="B283" s="55" t="s">
        <v>342</v>
      </c>
      <c r="C283" s="56" t="s">
        <v>714</v>
      </c>
      <c r="D283" s="56">
        <v>0</v>
      </c>
      <c r="E283" s="56">
        <v>0</v>
      </c>
      <c r="F283" s="57">
        <v>1.21</v>
      </c>
      <c r="G283" s="57">
        <v>1.05</v>
      </c>
      <c r="H283" s="56">
        <v>1</v>
      </c>
      <c r="I283" s="59" t="s">
        <v>1076</v>
      </c>
      <c r="J283" s="50"/>
      <c r="K283" s="50"/>
      <c r="L283" s="50"/>
      <c r="M283" s="50"/>
    </row>
    <row r="284" spans="1:13" s="49" customFormat="1" ht="38.25">
      <c r="A284" s="35" t="s">
        <v>541</v>
      </c>
      <c r="B284" s="36" t="s">
        <v>275</v>
      </c>
      <c r="C284" s="28" t="s">
        <v>717</v>
      </c>
      <c r="D284" s="28">
        <v>0</v>
      </c>
      <c r="E284" s="28">
        <v>1</v>
      </c>
      <c r="F284" s="14">
        <v>2.1</v>
      </c>
      <c r="G284" s="57">
        <v>2.15</v>
      </c>
      <c r="H284" s="58">
        <v>6</v>
      </c>
      <c r="I284" s="59" t="s">
        <v>730</v>
      </c>
      <c r="J284" s="50"/>
      <c r="K284" s="50"/>
      <c r="L284" s="50"/>
      <c r="M284" s="50"/>
    </row>
    <row r="285" spans="1:13" s="49" customFormat="1" ht="38.25">
      <c r="A285" s="75" t="s">
        <v>542</v>
      </c>
      <c r="B285" s="76" t="s">
        <v>276</v>
      </c>
      <c r="C285" s="56" t="s">
        <v>716</v>
      </c>
      <c r="D285" s="56">
        <v>0</v>
      </c>
      <c r="E285" s="56">
        <v>0</v>
      </c>
      <c r="F285" s="57">
        <v>10.66</v>
      </c>
      <c r="G285" s="57">
        <v>8.4600000000000009</v>
      </c>
      <c r="H285" s="56">
        <v>2</v>
      </c>
      <c r="I285" s="59" t="s">
        <v>866</v>
      </c>
      <c r="J285" s="50"/>
      <c r="K285" s="50"/>
      <c r="L285" s="50"/>
      <c r="M285" s="50"/>
    </row>
    <row r="286" spans="1:13" s="49" customFormat="1" ht="25.5">
      <c r="A286" s="60" t="s">
        <v>995</v>
      </c>
      <c r="B286" s="55" t="s">
        <v>996</v>
      </c>
      <c r="C286" s="56" t="s">
        <v>717</v>
      </c>
      <c r="D286" s="56">
        <v>0</v>
      </c>
      <c r="E286" s="56">
        <v>0</v>
      </c>
      <c r="F286" s="57">
        <v>0.44</v>
      </c>
      <c r="G286" s="57">
        <v>0.41</v>
      </c>
      <c r="H286" s="56">
        <v>1</v>
      </c>
      <c r="I286" s="59" t="s">
        <v>1009</v>
      </c>
      <c r="J286" s="50"/>
      <c r="K286" s="50"/>
      <c r="L286" s="50"/>
      <c r="M286" s="50"/>
    </row>
    <row r="287" spans="1:13" s="49" customFormat="1" ht="51">
      <c r="A287" s="62" t="s">
        <v>543</v>
      </c>
      <c r="B287" s="63" t="s">
        <v>277</v>
      </c>
      <c r="C287" s="56" t="s">
        <v>717</v>
      </c>
      <c r="D287" s="56">
        <v>1</v>
      </c>
      <c r="E287" s="56">
        <v>0</v>
      </c>
      <c r="F287" s="57">
        <v>12.39</v>
      </c>
      <c r="G287" s="57">
        <v>12.84</v>
      </c>
      <c r="H287" s="56">
        <v>7</v>
      </c>
      <c r="I287" s="59" t="s">
        <v>784</v>
      </c>
      <c r="J287" s="50"/>
      <c r="K287" s="50"/>
      <c r="L287" s="50"/>
      <c r="M287" s="50"/>
    </row>
    <row r="288" spans="1:13" s="49" customFormat="1" ht="38.25">
      <c r="A288" s="62" t="s">
        <v>544</v>
      </c>
      <c r="B288" s="63" t="s">
        <v>278</v>
      </c>
      <c r="C288" s="56" t="s">
        <v>717</v>
      </c>
      <c r="D288" s="56">
        <v>0</v>
      </c>
      <c r="E288" s="56">
        <v>0</v>
      </c>
      <c r="F288" s="57">
        <v>26.43</v>
      </c>
      <c r="G288" s="57">
        <v>28.5</v>
      </c>
      <c r="H288" s="56">
        <v>4</v>
      </c>
      <c r="I288" s="59" t="s">
        <v>916</v>
      </c>
      <c r="J288" s="50"/>
      <c r="K288" s="50"/>
      <c r="L288" s="50"/>
      <c r="M288" s="50"/>
    </row>
    <row r="289" spans="1:13" s="49" customFormat="1" ht="38.25">
      <c r="A289" s="62" t="s">
        <v>545</v>
      </c>
      <c r="B289" s="63" t="s">
        <v>279</v>
      </c>
      <c r="C289" s="56" t="s">
        <v>714</v>
      </c>
      <c r="D289" s="56">
        <v>1</v>
      </c>
      <c r="E289" s="56">
        <v>0</v>
      </c>
      <c r="F289" s="57">
        <v>6.82</v>
      </c>
      <c r="G289" s="57">
        <v>6.85</v>
      </c>
      <c r="H289" s="56">
        <v>6</v>
      </c>
      <c r="I289" s="59" t="s">
        <v>940</v>
      </c>
      <c r="J289" s="50"/>
      <c r="K289" s="50"/>
      <c r="L289" s="50"/>
      <c r="M289" s="50"/>
    </row>
    <row r="290" spans="1:13" s="49" customFormat="1" ht="25.5">
      <c r="A290" s="73" t="s">
        <v>546</v>
      </c>
      <c r="B290" s="63" t="s">
        <v>280</v>
      </c>
      <c r="C290" s="56" t="s">
        <v>717</v>
      </c>
      <c r="D290" s="56">
        <v>0</v>
      </c>
      <c r="E290" s="56">
        <v>0</v>
      </c>
      <c r="F290" s="57">
        <v>1.26</v>
      </c>
      <c r="G290" s="57">
        <v>1.28</v>
      </c>
      <c r="H290" s="56">
        <v>2</v>
      </c>
      <c r="I290" s="59" t="s">
        <v>1049</v>
      </c>
      <c r="J290" s="50"/>
      <c r="K290" s="50"/>
      <c r="L290" s="50"/>
      <c r="M290" s="50"/>
    </row>
    <row r="291" spans="1:13" s="49" customFormat="1" ht="25.5">
      <c r="A291" s="60" t="s">
        <v>547</v>
      </c>
      <c r="B291" s="55" t="s">
        <v>317</v>
      </c>
      <c r="C291" s="56" t="s">
        <v>714</v>
      </c>
      <c r="D291" s="56">
        <v>1</v>
      </c>
      <c r="E291" s="56">
        <v>0</v>
      </c>
      <c r="F291" s="57">
        <v>4.1100000000000003</v>
      </c>
      <c r="G291" s="57">
        <v>4.05</v>
      </c>
      <c r="H291" s="56">
        <v>1</v>
      </c>
      <c r="I291" s="59" t="s">
        <v>975</v>
      </c>
      <c r="J291" s="50"/>
      <c r="K291" s="50"/>
      <c r="L291" s="50"/>
      <c r="M291" s="50"/>
    </row>
    <row r="292" spans="1:13" s="49" customFormat="1" ht="38.25">
      <c r="A292" s="62" t="s">
        <v>548</v>
      </c>
      <c r="B292" s="63" t="s">
        <v>281</v>
      </c>
      <c r="C292" s="56" t="s">
        <v>717</v>
      </c>
      <c r="D292" s="56">
        <v>0</v>
      </c>
      <c r="E292" s="56">
        <v>0</v>
      </c>
      <c r="F292" s="57">
        <v>22.83</v>
      </c>
      <c r="G292" s="57">
        <v>22.82</v>
      </c>
      <c r="H292" s="56">
        <v>7</v>
      </c>
      <c r="I292" s="59" t="s">
        <v>785</v>
      </c>
      <c r="J292" s="50"/>
      <c r="K292" s="50"/>
      <c r="L292" s="50"/>
      <c r="M292" s="50"/>
    </row>
    <row r="293" spans="1:13" s="49" customFormat="1" ht="51">
      <c r="A293" s="62" t="s">
        <v>549</v>
      </c>
      <c r="B293" s="63" t="s">
        <v>348</v>
      </c>
      <c r="C293" s="56" t="s">
        <v>714</v>
      </c>
      <c r="D293" s="56">
        <v>1</v>
      </c>
      <c r="E293" s="56">
        <v>0</v>
      </c>
      <c r="F293" s="57">
        <v>3.07</v>
      </c>
      <c r="G293" s="57">
        <v>3.13</v>
      </c>
      <c r="H293" s="56">
        <v>7</v>
      </c>
      <c r="I293" s="59" t="s">
        <v>807</v>
      </c>
      <c r="J293" s="50"/>
      <c r="K293" s="50"/>
      <c r="L293" s="50"/>
      <c r="M293" s="50"/>
    </row>
    <row r="294" spans="1:13" s="49" customFormat="1" ht="51">
      <c r="A294" s="62" t="s">
        <v>550</v>
      </c>
      <c r="B294" s="63" t="s">
        <v>282</v>
      </c>
      <c r="C294" s="56" t="s">
        <v>716</v>
      </c>
      <c r="D294" s="56">
        <v>0</v>
      </c>
      <c r="E294" s="56">
        <v>1</v>
      </c>
      <c r="F294" s="57">
        <v>1.34</v>
      </c>
      <c r="G294" s="57">
        <v>1.3</v>
      </c>
      <c r="H294" s="56">
        <v>5</v>
      </c>
      <c r="I294" s="59" t="s">
        <v>959</v>
      </c>
      <c r="J294" s="50"/>
      <c r="K294" s="50"/>
      <c r="L294" s="50"/>
      <c r="M294" s="50"/>
    </row>
    <row r="295" spans="1:13" s="49" customFormat="1" ht="38.25">
      <c r="A295" s="62" t="s">
        <v>551</v>
      </c>
      <c r="B295" s="63" t="s">
        <v>283</v>
      </c>
      <c r="C295" s="56" t="s">
        <v>716</v>
      </c>
      <c r="D295" s="56">
        <v>0</v>
      </c>
      <c r="E295" s="56">
        <v>1</v>
      </c>
      <c r="F295" s="57">
        <v>2.4700000000000002</v>
      </c>
      <c r="G295" s="57">
        <v>2.5</v>
      </c>
      <c r="H295" s="56">
        <v>6</v>
      </c>
      <c r="I295" s="59" t="s">
        <v>1047</v>
      </c>
      <c r="J295" s="50"/>
      <c r="K295" s="50"/>
      <c r="L295" s="50"/>
      <c r="M295" s="50"/>
    </row>
    <row r="296" spans="1:13" s="49" customFormat="1" ht="38.25">
      <c r="A296" s="62" t="s">
        <v>709</v>
      </c>
      <c r="B296" s="63" t="s">
        <v>710</v>
      </c>
      <c r="C296" s="56" t="s">
        <v>717</v>
      </c>
      <c r="D296" s="56">
        <v>0</v>
      </c>
      <c r="E296" s="56">
        <v>0</v>
      </c>
      <c r="F296" s="57" t="s">
        <v>655</v>
      </c>
      <c r="G296" s="57" t="s">
        <v>655</v>
      </c>
      <c r="H296" s="56">
        <v>4</v>
      </c>
      <c r="I296" s="59" t="s">
        <v>804</v>
      </c>
      <c r="J296" s="50"/>
      <c r="K296" s="50"/>
      <c r="L296" s="50"/>
      <c r="M296" s="50"/>
    </row>
    <row r="297" spans="1:13" s="49" customFormat="1" ht="38.25">
      <c r="A297" s="62" t="s">
        <v>552</v>
      </c>
      <c r="B297" s="63" t="s">
        <v>284</v>
      </c>
      <c r="C297" s="56" t="s">
        <v>717</v>
      </c>
      <c r="D297" s="56">
        <v>0</v>
      </c>
      <c r="E297" s="56">
        <v>1</v>
      </c>
      <c r="F297" s="57">
        <v>0.68</v>
      </c>
      <c r="G297" s="57">
        <v>0.68</v>
      </c>
      <c r="H297" s="56">
        <v>2</v>
      </c>
      <c r="I297" s="59" t="s">
        <v>1073</v>
      </c>
      <c r="J297" s="50"/>
      <c r="K297" s="50"/>
      <c r="L297" s="50"/>
      <c r="M297" s="50"/>
    </row>
    <row r="298" spans="1:13" s="49" customFormat="1" ht="38.25">
      <c r="A298" s="60" t="s">
        <v>553</v>
      </c>
      <c r="B298" s="55" t="s">
        <v>336</v>
      </c>
      <c r="C298" s="56" t="s">
        <v>717</v>
      </c>
      <c r="D298" s="56">
        <v>0</v>
      </c>
      <c r="E298" s="56">
        <v>0</v>
      </c>
      <c r="F298" s="57">
        <v>4.45</v>
      </c>
      <c r="G298" s="57">
        <v>4.3600000000000003</v>
      </c>
      <c r="H298" s="56">
        <v>4</v>
      </c>
      <c r="I298" s="59" t="s">
        <v>1074</v>
      </c>
      <c r="J298" s="50"/>
      <c r="K298" s="50"/>
      <c r="L298" s="50"/>
      <c r="M298" s="50"/>
    </row>
    <row r="299" spans="1:13" s="49" customFormat="1" ht="38.25">
      <c r="A299" s="62" t="s">
        <v>554</v>
      </c>
      <c r="B299" s="63" t="s">
        <v>285</v>
      </c>
      <c r="C299" s="56" t="s">
        <v>716</v>
      </c>
      <c r="D299" s="56">
        <v>0</v>
      </c>
      <c r="E299" s="56">
        <v>1</v>
      </c>
      <c r="F299" s="57">
        <v>1.1100000000000001</v>
      </c>
      <c r="G299" s="57">
        <v>0.75</v>
      </c>
      <c r="H299" s="56">
        <v>3</v>
      </c>
      <c r="I299" s="59" t="s">
        <v>1075</v>
      </c>
      <c r="J299" s="50"/>
      <c r="K299" s="50"/>
      <c r="L299" s="50"/>
      <c r="M299" s="50"/>
    </row>
    <row r="300" spans="1:13" s="49" customFormat="1" ht="38.25">
      <c r="A300" s="60" t="s">
        <v>555</v>
      </c>
      <c r="B300" s="55" t="s">
        <v>367</v>
      </c>
      <c r="C300" s="56" t="s">
        <v>717</v>
      </c>
      <c r="D300" s="56">
        <v>0</v>
      </c>
      <c r="E300" s="56">
        <v>1</v>
      </c>
      <c r="F300" s="57">
        <v>2.73</v>
      </c>
      <c r="G300" s="57">
        <v>2.87</v>
      </c>
      <c r="H300" s="56">
        <v>3</v>
      </c>
      <c r="I300" s="59" t="s">
        <v>892</v>
      </c>
      <c r="J300" s="50"/>
      <c r="K300" s="50"/>
      <c r="L300" s="50"/>
      <c r="M300" s="50"/>
    </row>
    <row r="301" spans="1:13" s="49" customFormat="1" ht="38.25">
      <c r="A301" s="60" t="s">
        <v>588</v>
      </c>
      <c r="B301" s="55" t="s">
        <v>587</v>
      </c>
      <c r="C301" s="56" t="s">
        <v>716</v>
      </c>
      <c r="D301" s="56">
        <v>0</v>
      </c>
      <c r="E301" s="56">
        <v>0</v>
      </c>
      <c r="F301" s="57">
        <v>6.31</v>
      </c>
      <c r="G301" s="57">
        <v>6.02</v>
      </c>
      <c r="H301" s="56">
        <v>8</v>
      </c>
      <c r="I301" s="59" t="s">
        <v>812</v>
      </c>
      <c r="J301" s="50"/>
      <c r="K301" s="50"/>
      <c r="L301" s="50"/>
      <c r="M301" s="50"/>
    </row>
    <row r="302" spans="1:13" s="49" customFormat="1" ht="38.25">
      <c r="A302" s="62" t="s">
        <v>556</v>
      </c>
      <c r="B302" s="63" t="s">
        <v>286</v>
      </c>
      <c r="C302" s="56" t="s">
        <v>714</v>
      </c>
      <c r="D302" s="56">
        <v>0</v>
      </c>
      <c r="E302" s="56">
        <v>0</v>
      </c>
      <c r="F302" s="57">
        <v>2.5299999999999998</v>
      </c>
      <c r="G302" s="57">
        <v>2.6</v>
      </c>
      <c r="H302" s="56">
        <v>3</v>
      </c>
      <c r="I302" s="59" t="s">
        <v>914</v>
      </c>
      <c r="J302" s="50"/>
      <c r="K302" s="50"/>
      <c r="L302" s="50"/>
      <c r="M302" s="50"/>
    </row>
    <row r="303" spans="1:13" s="49" customFormat="1" ht="38.25">
      <c r="A303" s="62" t="s">
        <v>557</v>
      </c>
      <c r="B303" s="63" t="s">
        <v>287</v>
      </c>
      <c r="C303" s="56" t="s">
        <v>717</v>
      </c>
      <c r="D303" s="56">
        <v>0</v>
      </c>
      <c r="E303" s="56">
        <v>0</v>
      </c>
      <c r="F303" s="57">
        <v>4.74</v>
      </c>
      <c r="G303" s="57">
        <v>4.78</v>
      </c>
      <c r="H303" s="56">
        <v>6</v>
      </c>
      <c r="I303" s="59" t="s">
        <v>915</v>
      </c>
      <c r="J303" s="50"/>
      <c r="K303" s="50"/>
      <c r="L303" s="50"/>
      <c r="M303" s="50"/>
    </row>
    <row r="304" spans="1:13" s="49" customFormat="1" ht="38.25">
      <c r="A304" s="62" t="s">
        <v>558</v>
      </c>
      <c r="B304" s="63" t="s">
        <v>288</v>
      </c>
      <c r="C304" s="56" t="s">
        <v>716</v>
      </c>
      <c r="D304" s="56">
        <v>0</v>
      </c>
      <c r="E304" s="56">
        <v>0</v>
      </c>
      <c r="F304" s="57">
        <v>13.6</v>
      </c>
      <c r="G304" s="57">
        <v>13.74</v>
      </c>
      <c r="H304" s="56">
        <v>8</v>
      </c>
      <c r="I304" s="59" t="s">
        <v>743</v>
      </c>
      <c r="J304" s="50"/>
      <c r="K304" s="50"/>
      <c r="L304" s="50"/>
      <c r="M304" s="50"/>
    </row>
    <row r="305" spans="1:13" s="49" customFormat="1" ht="25.5">
      <c r="A305" s="62" t="s">
        <v>633</v>
      </c>
      <c r="B305" s="63" t="s">
        <v>634</v>
      </c>
      <c r="C305" s="56" t="s">
        <v>717</v>
      </c>
      <c r="D305" s="56">
        <v>0</v>
      </c>
      <c r="E305" s="56">
        <v>0</v>
      </c>
      <c r="F305" s="57">
        <v>1.97</v>
      </c>
      <c r="G305" s="57">
        <v>2</v>
      </c>
      <c r="H305" s="56">
        <v>1</v>
      </c>
      <c r="I305" s="59" t="s">
        <v>1007</v>
      </c>
      <c r="J305" s="50"/>
      <c r="K305" s="50"/>
      <c r="L305" s="50"/>
      <c r="M305" s="50"/>
    </row>
    <row r="306" spans="1:13" s="49" customFormat="1" ht="51">
      <c r="A306" s="62" t="s">
        <v>559</v>
      </c>
      <c r="B306" s="63" t="s">
        <v>289</v>
      </c>
      <c r="C306" s="56" t="s">
        <v>997</v>
      </c>
      <c r="D306" s="56">
        <v>2</v>
      </c>
      <c r="E306" s="56">
        <v>0</v>
      </c>
      <c r="F306" s="57">
        <v>10.86</v>
      </c>
      <c r="G306" s="57">
        <v>11.42</v>
      </c>
      <c r="H306" s="56">
        <v>8</v>
      </c>
      <c r="I306" s="59" t="s">
        <v>1008</v>
      </c>
      <c r="J306" s="50"/>
      <c r="K306" s="50"/>
      <c r="L306" s="50"/>
      <c r="M306" s="50"/>
    </row>
    <row r="307" spans="1:13" s="49" customFormat="1" ht="38.25">
      <c r="A307" s="62" t="s">
        <v>651</v>
      </c>
      <c r="B307" s="63" t="s">
        <v>652</v>
      </c>
      <c r="C307" s="56" t="s">
        <v>717</v>
      </c>
      <c r="D307" s="56">
        <v>0</v>
      </c>
      <c r="E307" s="56">
        <v>0</v>
      </c>
      <c r="F307" s="57">
        <v>2.81</v>
      </c>
      <c r="G307" s="57">
        <v>2.74</v>
      </c>
      <c r="H307" s="56">
        <v>1</v>
      </c>
      <c r="I307" s="59" t="s">
        <v>1048</v>
      </c>
      <c r="J307" s="50"/>
      <c r="K307" s="50"/>
      <c r="L307" s="50"/>
      <c r="M307" s="50"/>
    </row>
    <row r="308" spans="1:13" s="49" customFormat="1" ht="51">
      <c r="A308" s="75" t="s">
        <v>560</v>
      </c>
      <c r="B308" s="76" t="s">
        <v>290</v>
      </c>
      <c r="C308" s="56" t="s">
        <v>717</v>
      </c>
      <c r="D308" s="56">
        <v>0</v>
      </c>
      <c r="E308" s="56">
        <v>0</v>
      </c>
      <c r="F308" s="57">
        <v>6.7</v>
      </c>
      <c r="G308" s="57">
        <v>6.65</v>
      </c>
      <c r="H308" s="56">
        <v>7</v>
      </c>
      <c r="I308" s="59" t="s">
        <v>805</v>
      </c>
      <c r="J308" s="50"/>
      <c r="K308" s="50"/>
      <c r="L308" s="50"/>
      <c r="M308" s="50"/>
    </row>
    <row r="309" spans="1:13" s="49" customFormat="1" ht="38.25">
      <c r="A309" s="62" t="s">
        <v>561</v>
      </c>
      <c r="B309" s="63" t="s">
        <v>291</v>
      </c>
      <c r="C309" s="56" t="s">
        <v>716</v>
      </c>
      <c r="D309" s="56">
        <v>0</v>
      </c>
      <c r="E309" s="56">
        <v>0</v>
      </c>
      <c r="F309" s="57">
        <v>4.82</v>
      </c>
      <c r="G309" s="56">
        <v>4.6500000000000004</v>
      </c>
      <c r="H309" s="56">
        <v>7</v>
      </c>
      <c r="I309" s="70" t="s">
        <v>722</v>
      </c>
      <c r="J309" s="50"/>
      <c r="K309" s="50"/>
      <c r="L309" s="50"/>
      <c r="M309" s="50"/>
    </row>
    <row r="310" spans="1:13" s="49" customFormat="1" ht="51">
      <c r="A310" s="62" t="s">
        <v>562</v>
      </c>
      <c r="B310" s="63" t="s">
        <v>292</v>
      </c>
      <c r="C310" s="56" t="s">
        <v>714</v>
      </c>
      <c r="D310" s="56">
        <v>1</v>
      </c>
      <c r="E310" s="56">
        <v>0</v>
      </c>
      <c r="F310" s="57">
        <v>4.41</v>
      </c>
      <c r="G310" s="57">
        <v>5.24</v>
      </c>
      <c r="H310" s="56">
        <v>4</v>
      </c>
      <c r="I310" s="59" t="s">
        <v>1027</v>
      </c>
      <c r="J310" s="50"/>
      <c r="K310" s="50"/>
      <c r="L310" s="50"/>
      <c r="M310" s="50"/>
    </row>
    <row r="311" spans="1:13" s="49" customFormat="1" ht="38.25">
      <c r="A311" s="62" t="s">
        <v>563</v>
      </c>
      <c r="B311" s="63" t="s">
        <v>293</v>
      </c>
      <c r="C311" s="56" t="s">
        <v>716</v>
      </c>
      <c r="D311" s="56">
        <v>0</v>
      </c>
      <c r="E311" s="56">
        <v>0</v>
      </c>
      <c r="F311" s="57">
        <v>4.42</v>
      </c>
      <c r="G311" s="57">
        <v>4.2699999999999996</v>
      </c>
      <c r="H311" s="56">
        <v>8</v>
      </c>
      <c r="I311" s="59" t="s">
        <v>806</v>
      </c>
      <c r="J311" s="50"/>
      <c r="K311" s="50"/>
      <c r="L311" s="50"/>
      <c r="M311" s="50"/>
    </row>
    <row r="312" spans="1:13" s="49" customFormat="1" ht="51">
      <c r="A312" s="62" t="s">
        <v>564</v>
      </c>
      <c r="B312" s="63" t="s">
        <v>294</v>
      </c>
      <c r="C312" s="56" t="s">
        <v>716</v>
      </c>
      <c r="D312" s="56">
        <v>0</v>
      </c>
      <c r="E312" s="56">
        <v>1</v>
      </c>
      <c r="F312" s="57">
        <v>5.03</v>
      </c>
      <c r="G312" s="57">
        <v>4.82</v>
      </c>
      <c r="H312" s="56">
        <v>8</v>
      </c>
      <c r="I312" s="59" t="s">
        <v>809</v>
      </c>
      <c r="J312" s="50"/>
      <c r="K312" s="50"/>
      <c r="L312" s="50"/>
      <c r="M312" s="50"/>
    </row>
    <row r="313" spans="1:13" s="49" customFormat="1" ht="38.25">
      <c r="A313" s="60" t="s">
        <v>565</v>
      </c>
      <c r="B313" s="55" t="s">
        <v>360</v>
      </c>
      <c r="C313" s="56" t="s">
        <v>717</v>
      </c>
      <c r="D313" s="56">
        <v>0</v>
      </c>
      <c r="E313" s="56">
        <v>0</v>
      </c>
      <c r="F313" s="57">
        <v>2.2200000000000002</v>
      </c>
      <c r="G313" s="57">
        <v>2.62</v>
      </c>
      <c r="H313" s="56">
        <v>1</v>
      </c>
      <c r="I313" s="59" t="s">
        <v>830</v>
      </c>
      <c r="J313" s="50"/>
      <c r="K313" s="50"/>
      <c r="L313" s="50"/>
      <c r="M313" s="50"/>
    </row>
    <row r="314" spans="1:13" s="49" customFormat="1" ht="38.25">
      <c r="A314" s="60" t="s">
        <v>673</v>
      </c>
      <c r="B314" s="55" t="s">
        <v>674</v>
      </c>
      <c r="C314" s="56" t="s">
        <v>716</v>
      </c>
      <c r="D314" s="56">
        <v>0</v>
      </c>
      <c r="E314" s="56">
        <v>0</v>
      </c>
      <c r="F314" s="57">
        <v>1.1499999999999999</v>
      </c>
      <c r="G314" s="57">
        <v>1.4</v>
      </c>
      <c r="H314" s="56">
        <v>1</v>
      </c>
      <c r="I314" s="59" t="s">
        <v>1077</v>
      </c>
      <c r="J314" s="50"/>
      <c r="K314" s="50"/>
      <c r="L314" s="50"/>
      <c r="M314" s="50"/>
    </row>
    <row r="315" spans="1:13" s="49" customFormat="1" ht="38.25">
      <c r="A315" s="75" t="s">
        <v>566</v>
      </c>
      <c r="B315" s="76" t="s">
        <v>296</v>
      </c>
      <c r="C315" s="56" t="s">
        <v>716</v>
      </c>
      <c r="D315" s="56">
        <v>0</v>
      </c>
      <c r="E315" s="56">
        <v>0</v>
      </c>
      <c r="F315" s="57">
        <v>2.56</v>
      </c>
      <c r="G315" s="57">
        <v>2.3199999999999998</v>
      </c>
      <c r="H315" s="56">
        <v>5</v>
      </c>
      <c r="I315" s="59" t="s">
        <v>960</v>
      </c>
      <c r="J315" s="50"/>
      <c r="K315" s="50"/>
      <c r="L315" s="50"/>
      <c r="M315" s="50"/>
    </row>
    <row r="316" spans="1:13" s="49" customFormat="1" ht="38.25">
      <c r="A316" s="60" t="s">
        <v>1059</v>
      </c>
      <c r="B316" s="55" t="s">
        <v>1060</v>
      </c>
      <c r="C316" s="56" t="s">
        <v>716</v>
      </c>
      <c r="D316" s="56">
        <v>0</v>
      </c>
      <c r="E316" s="56">
        <v>0</v>
      </c>
      <c r="F316" s="57">
        <v>3.54</v>
      </c>
      <c r="G316" s="57">
        <v>3.54</v>
      </c>
      <c r="H316" s="56">
        <v>1</v>
      </c>
      <c r="I316" s="59" t="s">
        <v>1078</v>
      </c>
      <c r="J316" s="50"/>
      <c r="K316" s="50"/>
      <c r="L316" s="50"/>
      <c r="M316" s="50"/>
    </row>
    <row r="317" spans="1:13" s="49" customFormat="1" ht="38.25">
      <c r="A317" s="62" t="s">
        <v>567</v>
      </c>
      <c r="B317" s="63" t="s">
        <v>297</v>
      </c>
      <c r="C317" s="56" t="s">
        <v>714</v>
      </c>
      <c r="D317" s="56">
        <v>0</v>
      </c>
      <c r="E317" s="56">
        <v>0</v>
      </c>
      <c r="F317" s="57">
        <v>4.55</v>
      </c>
      <c r="G317" s="57">
        <v>5.0999999999999996</v>
      </c>
      <c r="H317" s="56">
        <v>5</v>
      </c>
      <c r="I317" s="59" t="s">
        <v>976</v>
      </c>
      <c r="J317" s="50"/>
      <c r="K317" s="50"/>
      <c r="L317" s="50"/>
      <c r="M317" s="50"/>
    </row>
    <row r="318" spans="1:13" s="49" customFormat="1" ht="38.25">
      <c r="A318" s="62" t="s">
        <v>568</v>
      </c>
      <c r="B318" s="63" t="s">
        <v>298</v>
      </c>
      <c r="C318" s="56" t="s">
        <v>714</v>
      </c>
      <c r="D318" s="56">
        <v>0</v>
      </c>
      <c r="E318" s="56">
        <v>1</v>
      </c>
      <c r="F318" s="57">
        <v>11.69</v>
      </c>
      <c r="G318" s="57">
        <v>11.72</v>
      </c>
      <c r="H318" s="58">
        <v>7</v>
      </c>
      <c r="I318" s="59" t="s">
        <v>729</v>
      </c>
      <c r="J318" s="50"/>
      <c r="K318" s="50"/>
      <c r="L318" s="50"/>
      <c r="M318" s="50"/>
    </row>
    <row r="319" spans="1:13" s="49" customFormat="1" ht="51">
      <c r="A319" s="62" t="s">
        <v>569</v>
      </c>
      <c r="B319" s="63" t="s">
        <v>299</v>
      </c>
      <c r="C319" s="57" t="s">
        <v>714</v>
      </c>
      <c r="D319" s="58">
        <v>0</v>
      </c>
      <c r="E319" s="58">
        <v>0</v>
      </c>
      <c r="F319" s="57">
        <v>10.9</v>
      </c>
      <c r="G319" s="57">
        <v>11.83</v>
      </c>
      <c r="H319" s="58">
        <v>7</v>
      </c>
      <c r="I319" s="59" t="s">
        <v>767</v>
      </c>
      <c r="J319" s="50"/>
      <c r="K319" s="50"/>
      <c r="L319" s="50"/>
      <c r="M319" s="50"/>
    </row>
    <row r="320" spans="1:13" s="49" customFormat="1" ht="51">
      <c r="A320" s="60" t="s">
        <v>607</v>
      </c>
      <c r="B320" s="55" t="s">
        <v>606</v>
      </c>
      <c r="C320" s="56" t="s">
        <v>714</v>
      </c>
      <c r="D320" s="56">
        <v>1</v>
      </c>
      <c r="E320" s="56">
        <v>0</v>
      </c>
      <c r="F320" s="57">
        <v>3.11</v>
      </c>
      <c r="G320" s="57">
        <v>3.07</v>
      </c>
      <c r="H320" s="56">
        <v>5</v>
      </c>
      <c r="I320" s="59" t="s">
        <v>793</v>
      </c>
      <c r="J320" s="50"/>
      <c r="K320" s="50"/>
      <c r="L320" s="50"/>
      <c r="M320" s="50"/>
    </row>
    <row r="321" spans="1:13" s="49" customFormat="1" ht="25.5">
      <c r="A321" s="60" t="s">
        <v>570</v>
      </c>
      <c r="B321" s="55" t="s">
        <v>318</v>
      </c>
      <c r="C321" s="56" t="s">
        <v>717</v>
      </c>
      <c r="D321" s="56">
        <v>0</v>
      </c>
      <c r="E321" s="56">
        <v>0</v>
      </c>
      <c r="F321" s="57">
        <v>2.71</v>
      </c>
      <c r="G321" s="57">
        <v>2.82</v>
      </c>
      <c r="H321" s="56">
        <v>1</v>
      </c>
      <c r="I321" s="59" t="s">
        <v>786</v>
      </c>
      <c r="J321" s="50"/>
      <c r="K321" s="50"/>
      <c r="L321" s="50"/>
      <c r="M321" s="50"/>
    </row>
    <row r="322" spans="1:13" s="49" customFormat="1" ht="38.25">
      <c r="A322" s="62" t="s">
        <v>571</v>
      </c>
      <c r="B322" s="63" t="s">
        <v>300</v>
      </c>
      <c r="C322" s="56" t="s">
        <v>716</v>
      </c>
      <c r="D322" s="56">
        <v>0</v>
      </c>
      <c r="E322" s="56">
        <v>1</v>
      </c>
      <c r="F322" s="57">
        <v>4.5</v>
      </c>
      <c r="G322" s="57">
        <v>3.98</v>
      </c>
      <c r="H322" s="56">
        <v>4</v>
      </c>
      <c r="I322" s="59" t="s">
        <v>827</v>
      </c>
      <c r="J322" s="50"/>
      <c r="K322" s="50"/>
      <c r="L322" s="50"/>
      <c r="M322" s="50"/>
    </row>
    <row r="323" spans="1:13" s="49" customFormat="1" ht="38.25">
      <c r="A323" s="62" t="s">
        <v>572</v>
      </c>
      <c r="B323" s="63" t="s">
        <v>301</v>
      </c>
      <c r="C323" s="56" t="s">
        <v>717</v>
      </c>
      <c r="D323" s="56">
        <v>0</v>
      </c>
      <c r="E323" s="56">
        <v>0</v>
      </c>
      <c r="F323" s="57">
        <v>0.22</v>
      </c>
      <c r="G323" s="57">
        <v>0.2</v>
      </c>
      <c r="H323" s="56">
        <v>7</v>
      </c>
      <c r="I323" s="59" t="s">
        <v>833</v>
      </c>
      <c r="J323" s="50"/>
      <c r="K323" s="50"/>
      <c r="L323" s="50"/>
      <c r="M323" s="50"/>
    </row>
    <row r="324" spans="1:13" s="49" customFormat="1" ht="38.25">
      <c r="A324" s="75" t="s">
        <v>573</v>
      </c>
      <c r="B324" s="76" t="s">
        <v>302</v>
      </c>
      <c r="C324" s="56" t="s">
        <v>716</v>
      </c>
      <c r="D324" s="56">
        <v>0</v>
      </c>
      <c r="E324" s="56">
        <v>0</v>
      </c>
      <c r="F324" s="57">
        <v>7.14</v>
      </c>
      <c r="G324" s="57">
        <v>6.4</v>
      </c>
      <c r="H324" s="56">
        <v>4</v>
      </c>
      <c r="I324" s="59" t="s">
        <v>877</v>
      </c>
      <c r="J324" s="50"/>
      <c r="K324" s="50"/>
      <c r="L324" s="50"/>
      <c r="M324" s="50"/>
    </row>
    <row r="325" spans="1:13" s="49" customFormat="1" ht="38.25">
      <c r="A325" s="60" t="s">
        <v>574</v>
      </c>
      <c r="B325" s="55" t="s">
        <v>344</v>
      </c>
      <c r="C325" s="56" t="s">
        <v>717</v>
      </c>
      <c r="D325" s="56">
        <v>0</v>
      </c>
      <c r="E325" s="56">
        <v>0</v>
      </c>
      <c r="F325" s="57">
        <v>4</v>
      </c>
      <c r="G325" s="57">
        <v>4.0999999999999996</v>
      </c>
      <c r="H325" s="56">
        <v>1</v>
      </c>
      <c r="I325" s="59" t="s">
        <v>1079</v>
      </c>
      <c r="J325" s="50"/>
      <c r="K325" s="50"/>
      <c r="L325" s="50"/>
      <c r="M325" s="50"/>
    </row>
    <row r="326" spans="1:13" s="49" customFormat="1" ht="25.5">
      <c r="A326" s="60" t="s">
        <v>942</v>
      </c>
      <c r="B326" s="55" t="s">
        <v>943</v>
      </c>
      <c r="C326" s="56" t="s">
        <v>714</v>
      </c>
      <c r="D326" s="56">
        <v>0</v>
      </c>
      <c r="E326" s="56">
        <v>0</v>
      </c>
      <c r="F326" s="57">
        <v>2.56</v>
      </c>
      <c r="G326" s="57">
        <v>2.5299999999999998</v>
      </c>
      <c r="H326" s="56">
        <v>2</v>
      </c>
      <c r="I326" s="59" t="s">
        <v>977</v>
      </c>
      <c r="J326" s="50"/>
      <c r="K326" s="50"/>
      <c r="L326" s="50"/>
      <c r="M326" s="50"/>
    </row>
    <row r="327" spans="1:13" s="49" customFormat="1" ht="51">
      <c r="A327" s="60" t="s">
        <v>575</v>
      </c>
      <c r="B327" s="55" t="s">
        <v>329</v>
      </c>
      <c r="C327" s="56" t="s">
        <v>716</v>
      </c>
      <c r="D327" s="56">
        <v>0</v>
      </c>
      <c r="E327" s="56">
        <v>1</v>
      </c>
      <c r="F327" s="57">
        <v>6.09</v>
      </c>
      <c r="G327" s="57">
        <v>5.41</v>
      </c>
      <c r="H327" s="56">
        <v>8</v>
      </c>
      <c r="I327" s="59" t="s">
        <v>931</v>
      </c>
      <c r="J327" s="50"/>
      <c r="K327" s="50"/>
      <c r="L327" s="50"/>
      <c r="M327" s="50"/>
    </row>
    <row r="328" spans="1:13" s="49" customFormat="1" ht="38.25">
      <c r="A328" s="62" t="s">
        <v>576</v>
      </c>
      <c r="B328" s="63" t="s">
        <v>303</v>
      </c>
      <c r="C328" s="56" t="s">
        <v>714</v>
      </c>
      <c r="D328" s="56">
        <v>0</v>
      </c>
      <c r="E328" s="56">
        <v>1</v>
      </c>
      <c r="F328" s="57">
        <v>10.57</v>
      </c>
      <c r="G328" s="57">
        <v>11.86</v>
      </c>
      <c r="H328" s="56">
        <v>5</v>
      </c>
      <c r="I328" s="59" t="s">
        <v>961</v>
      </c>
      <c r="J328" s="50"/>
      <c r="K328" s="50"/>
      <c r="L328" s="50"/>
      <c r="M328" s="50"/>
    </row>
    <row r="329" spans="1:13" s="49" customFormat="1" ht="38.25">
      <c r="A329" s="60" t="s">
        <v>647</v>
      </c>
      <c r="B329" s="55" t="s">
        <v>648</v>
      </c>
      <c r="C329" s="56" t="s">
        <v>716</v>
      </c>
      <c r="D329" s="56">
        <v>0</v>
      </c>
      <c r="E329" s="56">
        <v>0</v>
      </c>
      <c r="F329" s="57">
        <v>0.32</v>
      </c>
      <c r="G329" s="57">
        <v>0.26</v>
      </c>
      <c r="H329" s="56">
        <v>3</v>
      </c>
      <c r="I329" s="59" t="s">
        <v>1080</v>
      </c>
      <c r="J329" s="50"/>
      <c r="K329" s="50"/>
      <c r="L329" s="50"/>
      <c r="M329" s="50"/>
    </row>
    <row r="330" spans="1:13" s="49" customFormat="1" ht="51">
      <c r="A330" s="62" t="s">
        <v>577</v>
      </c>
      <c r="B330" s="63" t="s">
        <v>304</v>
      </c>
      <c r="C330" s="56" t="s">
        <v>714</v>
      </c>
      <c r="D330" s="56">
        <v>0</v>
      </c>
      <c r="E330" s="56">
        <v>0</v>
      </c>
      <c r="F330" s="57">
        <v>41.37</v>
      </c>
      <c r="G330" s="57">
        <v>42.12</v>
      </c>
      <c r="H330" s="56">
        <v>8</v>
      </c>
      <c r="I330" s="59" t="s">
        <v>788</v>
      </c>
      <c r="J330" s="50"/>
      <c r="K330" s="50"/>
      <c r="L330" s="50"/>
      <c r="M330" s="50"/>
    </row>
    <row r="331" spans="1:13" s="49" customFormat="1" ht="51">
      <c r="A331" s="62" t="s">
        <v>578</v>
      </c>
      <c r="B331" s="63" t="s">
        <v>305</v>
      </c>
      <c r="C331" s="56" t="s">
        <v>716</v>
      </c>
      <c r="D331" s="56">
        <v>0</v>
      </c>
      <c r="E331" s="56">
        <v>0</v>
      </c>
      <c r="F331" s="57">
        <v>2.57</v>
      </c>
      <c r="G331" s="57">
        <v>2.6</v>
      </c>
      <c r="H331" s="56">
        <v>7</v>
      </c>
      <c r="I331" s="59" t="s">
        <v>920</v>
      </c>
      <c r="J331" s="50"/>
      <c r="K331" s="50"/>
      <c r="L331" s="50"/>
      <c r="M331" s="50"/>
    </row>
    <row r="332" spans="1:13" s="49" customFormat="1" ht="38.25">
      <c r="A332" s="75" t="s">
        <v>579</v>
      </c>
      <c r="B332" s="76" t="s">
        <v>306</v>
      </c>
      <c r="C332" s="56" t="s">
        <v>717</v>
      </c>
      <c r="D332" s="56">
        <v>0</v>
      </c>
      <c r="E332" s="56">
        <v>0</v>
      </c>
      <c r="F332" s="57">
        <v>10.19</v>
      </c>
      <c r="G332" s="57">
        <v>9.9499999999999993</v>
      </c>
      <c r="H332" s="56">
        <v>6</v>
      </c>
      <c r="I332" s="59" t="s">
        <v>962</v>
      </c>
      <c r="J332" s="50"/>
      <c r="K332" s="50"/>
      <c r="L332" s="50"/>
      <c r="M332" s="50"/>
    </row>
    <row r="333" spans="1:13" s="49" customFormat="1" ht="51">
      <c r="A333" s="75" t="s">
        <v>580</v>
      </c>
      <c r="B333" s="76" t="s">
        <v>307</v>
      </c>
      <c r="C333" s="56" t="s">
        <v>717</v>
      </c>
      <c r="D333" s="56">
        <v>0</v>
      </c>
      <c r="E333" s="56">
        <v>0</v>
      </c>
      <c r="F333" s="57">
        <v>3.21</v>
      </c>
      <c r="G333" s="57">
        <v>3.25</v>
      </c>
      <c r="H333" s="56">
        <v>8</v>
      </c>
      <c r="I333" s="59" t="s">
        <v>828</v>
      </c>
      <c r="J333" s="50"/>
      <c r="K333" s="50"/>
      <c r="L333" s="50"/>
      <c r="M333" s="50"/>
    </row>
    <row r="334" spans="1:13" s="49" customFormat="1" ht="38.25">
      <c r="A334" s="60" t="s">
        <v>679</v>
      </c>
      <c r="B334" s="55" t="s">
        <v>680</v>
      </c>
      <c r="C334" s="56" t="s">
        <v>714</v>
      </c>
      <c r="D334" s="56">
        <v>0</v>
      </c>
      <c r="E334" s="56">
        <v>1</v>
      </c>
      <c r="F334" s="57">
        <v>5.26</v>
      </c>
      <c r="G334" s="57">
        <v>5.46</v>
      </c>
      <c r="H334" s="56">
        <v>4</v>
      </c>
      <c r="I334" s="59" t="s">
        <v>927</v>
      </c>
      <c r="J334" s="50"/>
      <c r="K334" s="50"/>
      <c r="L334" s="50"/>
      <c r="M334" s="50"/>
    </row>
    <row r="335" spans="1:13" s="49" customFormat="1" ht="38.25">
      <c r="A335" s="62" t="s">
        <v>581</v>
      </c>
      <c r="B335" s="63" t="s">
        <v>308</v>
      </c>
      <c r="C335" s="56" t="s">
        <v>714</v>
      </c>
      <c r="D335" s="56">
        <v>0</v>
      </c>
      <c r="E335" s="56">
        <v>0</v>
      </c>
      <c r="F335" s="57">
        <v>31.71</v>
      </c>
      <c r="G335" s="57">
        <v>32.71</v>
      </c>
      <c r="H335" s="56">
        <v>8</v>
      </c>
      <c r="I335" s="59" t="s">
        <v>918</v>
      </c>
      <c r="J335" s="50"/>
      <c r="K335" s="50"/>
      <c r="L335" s="50"/>
      <c r="M335" s="50"/>
    </row>
    <row r="336" spans="1:13" s="49" customFormat="1" ht="63.75">
      <c r="A336" s="62" t="s">
        <v>582</v>
      </c>
      <c r="B336" s="63" t="s">
        <v>309</v>
      </c>
      <c r="C336" s="56" t="s">
        <v>717</v>
      </c>
      <c r="D336" s="56">
        <v>0</v>
      </c>
      <c r="E336" s="56">
        <v>1</v>
      </c>
      <c r="F336" s="57">
        <v>23.13</v>
      </c>
      <c r="G336" s="57">
        <v>25.76</v>
      </c>
      <c r="H336" s="56">
        <v>7</v>
      </c>
      <c r="I336" s="59" t="s">
        <v>919</v>
      </c>
      <c r="J336" s="50"/>
      <c r="K336" s="50"/>
      <c r="L336" s="50"/>
      <c r="M336" s="50"/>
    </row>
    <row r="337" spans="1:13" s="49" customFormat="1" ht="38.25">
      <c r="A337" s="75" t="s">
        <v>583</v>
      </c>
      <c r="B337" s="76" t="s">
        <v>310</v>
      </c>
      <c r="C337" s="56" t="s">
        <v>716</v>
      </c>
      <c r="D337" s="56">
        <v>1</v>
      </c>
      <c r="E337" s="56">
        <v>2</v>
      </c>
      <c r="F337" s="57">
        <v>9.08</v>
      </c>
      <c r="G337" s="57">
        <v>9.42</v>
      </c>
      <c r="H337" s="56">
        <v>5</v>
      </c>
      <c r="I337" s="59" t="s">
        <v>853</v>
      </c>
      <c r="J337" s="50"/>
      <c r="K337" s="50"/>
      <c r="L337" s="50"/>
      <c r="M337" s="50"/>
    </row>
    <row r="338" spans="1:13" s="49" customFormat="1" ht="38.25">
      <c r="A338" s="75" t="s">
        <v>657</v>
      </c>
      <c r="B338" s="76" t="s">
        <v>658</v>
      </c>
      <c r="C338" s="56" t="s">
        <v>717</v>
      </c>
      <c r="D338" s="56">
        <v>0</v>
      </c>
      <c r="E338" s="56">
        <v>0</v>
      </c>
      <c r="F338" s="57">
        <v>1.41</v>
      </c>
      <c r="G338" s="57">
        <v>1.43</v>
      </c>
      <c r="H338" s="56">
        <v>2</v>
      </c>
      <c r="I338" s="59" t="s">
        <v>1011</v>
      </c>
      <c r="J338" s="50"/>
      <c r="K338" s="50"/>
      <c r="L338" s="50"/>
      <c r="M338" s="50"/>
    </row>
    <row r="339" spans="1:13" s="49" customFormat="1" ht="38.25">
      <c r="A339" s="60" t="s">
        <v>615</v>
      </c>
      <c r="B339" s="55" t="s">
        <v>616</v>
      </c>
      <c r="C339" s="56" t="s">
        <v>714</v>
      </c>
      <c r="D339" s="56">
        <v>0</v>
      </c>
      <c r="E339" s="56">
        <v>0</v>
      </c>
      <c r="F339" s="57">
        <v>2.92</v>
      </c>
      <c r="G339" s="57">
        <v>2.14</v>
      </c>
      <c r="H339" s="56">
        <v>1</v>
      </c>
      <c r="I339" s="59" t="s">
        <v>963</v>
      </c>
      <c r="J339" s="50"/>
      <c r="K339" s="50"/>
      <c r="L339" s="50"/>
      <c r="M339" s="50"/>
    </row>
    <row r="340" spans="1:13" s="49" customFormat="1">
      <c r="A340" s="1"/>
      <c r="B340" s="31"/>
      <c r="C340" s="27"/>
      <c r="D340" s="27"/>
      <c r="E340" s="27"/>
      <c r="F340" s="51"/>
      <c r="G340" s="51"/>
      <c r="H340" s="52"/>
      <c r="I340" s="19"/>
      <c r="J340" s="50"/>
      <c r="K340" s="50"/>
      <c r="L340" s="50"/>
      <c r="M340" s="50"/>
    </row>
    <row r="341" spans="1:13" s="49" customFormat="1">
      <c r="A341" s="1"/>
      <c r="B341" s="31"/>
      <c r="C341" s="27"/>
      <c r="D341" s="27">
        <f>SUM(D14:D339)</f>
        <v>55</v>
      </c>
      <c r="E341" s="27">
        <f>SUM(E14:E339)</f>
        <v>66</v>
      </c>
      <c r="F341" s="27">
        <f>SUM(F14:F339)</f>
        <v>2554.8930000000018</v>
      </c>
      <c r="G341" s="27">
        <f>SUM(G14:G339)</f>
        <v>2589.7570000000014</v>
      </c>
      <c r="H341" s="52"/>
      <c r="I341" s="19"/>
      <c r="J341" s="50"/>
      <c r="K341" s="50"/>
      <c r="L341" s="50"/>
      <c r="M341" s="50"/>
    </row>
    <row r="342" spans="1:13" s="49" customFormat="1">
      <c r="A342" s="1"/>
      <c r="B342" s="31"/>
      <c r="C342" s="27"/>
      <c r="D342" s="27"/>
      <c r="E342" s="27"/>
      <c r="F342" s="51"/>
      <c r="G342" s="51"/>
      <c r="H342" s="52"/>
      <c r="I342" s="19"/>
      <c r="J342" s="50"/>
      <c r="K342" s="50"/>
      <c r="L342" s="50"/>
      <c r="M342" s="50"/>
    </row>
    <row r="343" spans="1:13" s="49" customFormat="1">
      <c r="A343" s="1"/>
      <c r="B343" s="31"/>
      <c r="C343" s="27"/>
      <c r="D343" s="27"/>
      <c r="E343" s="27"/>
      <c r="F343" s="51"/>
      <c r="G343" s="51"/>
      <c r="H343" s="52"/>
      <c r="I343" s="19"/>
      <c r="J343" s="50"/>
      <c r="K343" s="50"/>
      <c r="L343" s="50"/>
      <c r="M343" s="50"/>
    </row>
    <row r="344" spans="1:13" s="49" customFormat="1">
      <c r="C344" s="27"/>
      <c r="D344" s="27"/>
      <c r="E344" s="27"/>
      <c r="F344" s="51"/>
      <c r="G344" s="51"/>
      <c r="H344" s="27"/>
      <c r="I344" s="19"/>
      <c r="J344" s="50"/>
      <c r="K344" s="50"/>
      <c r="L344" s="50"/>
      <c r="M344" s="50"/>
    </row>
    <row r="345" spans="1:13" s="49" customFormat="1">
      <c r="G345" s="14"/>
      <c r="H345" s="28"/>
      <c r="I345" s="13"/>
      <c r="J345" s="50"/>
      <c r="K345" s="50"/>
      <c r="L345" s="50"/>
      <c r="M345" s="50"/>
    </row>
    <row r="346" spans="1:13" s="49" customFormat="1">
      <c r="G346" s="14"/>
      <c r="H346" s="28"/>
      <c r="I346" s="13"/>
      <c r="J346" s="50"/>
      <c r="K346" s="50"/>
      <c r="L346" s="50"/>
      <c r="M346" s="50"/>
    </row>
    <row r="347" spans="1:13" s="49" customFormat="1">
      <c r="G347" s="14"/>
      <c r="H347" s="28"/>
      <c r="I347" s="13"/>
      <c r="J347" s="50"/>
      <c r="K347" s="50"/>
      <c r="L347" s="50"/>
      <c r="M347" s="50"/>
    </row>
    <row r="348" spans="1:13" s="49" customFormat="1">
      <c r="G348" s="14"/>
      <c r="H348" s="32"/>
      <c r="I348" s="13"/>
      <c r="J348" s="50"/>
      <c r="K348" s="50"/>
      <c r="L348" s="50"/>
      <c r="M348" s="50"/>
    </row>
    <row r="349" spans="1:13" s="49" customFormat="1">
      <c r="G349" s="14"/>
      <c r="H349" s="28"/>
      <c r="I349" s="13"/>
      <c r="J349" s="50"/>
      <c r="K349" s="50"/>
      <c r="L349" s="50"/>
      <c r="M349" s="50"/>
    </row>
    <row r="350" spans="1:13" s="49" customFormat="1">
      <c r="G350" s="14"/>
      <c r="H350" s="28"/>
      <c r="I350" s="13"/>
      <c r="J350" s="50"/>
      <c r="K350" s="50"/>
      <c r="L350" s="50"/>
      <c r="M350" s="50"/>
    </row>
    <row r="351" spans="1:13" s="49" customFormat="1">
      <c r="G351" s="14"/>
      <c r="H351" s="28"/>
      <c r="I351" s="13"/>
      <c r="J351" s="50"/>
      <c r="K351" s="50"/>
      <c r="L351" s="50"/>
      <c r="M351" s="50"/>
    </row>
    <row r="352" spans="1:13" s="49" customFormat="1">
      <c r="G352" s="14"/>
      <c r="H352" s="28"/>
      <c r="I352" s="13"/>
      <c r="J352" s="50"/>
      <c r="K352" s="50"/>
      <c r="L352" s="50"/>
      <c r="M352" s="50"/>
    </row>
    <row r="353" spans="7:13" s="49" customFormat="1">
      <c r="G353" s="14"/>
      <c r="H353" s="28"/>
      <c r="I353" s="13"/>
      <c r="J353" s="50"/>
      <c r="K353" s="50"/>
      <c r="L353" s="50"/>
      <c r="M353" s="50"/>
    </row>
    <row r="354" spans="7:13" s="49" customFormat="1">
      <c r="G354" s="14"/>
      <c r="H354" s="28"/>
      <c r="I354" s="13"/>
      <c r="J354" s="50"/>
      <c r="K354" s="50"/>
      <c r="L354" s="50"/>
      <c r="M354" s="50"/>
    </row>
    <row r="355" spans="7:13" s="49" customFormat="1">
      <c r="G355" s="14"/>
      <c r="H355" s="28"/>
      <c r="I355" s="13"/>
      <c r="J355" s="50"/>
      <c r="K355" s="50"/>
      <c r="L355" s="50"/>
      <c r="M355" s="50"/>
    </row>
    <row r="356" spans="7:13" s="49" customFormat="1">
      <c r="G356" s="14"/>
      <c r="H356" s="28"/>
      <c r="I356" s="13"/>
      <c r="J356" s="50"/>
      <c r="K356" s="50"/>
      <c r="L356" s="50"/>
      <c r="M356" s="50"/>
    </row>
    <row r="357" spans="7:13" s="49" customFormat="1">
      <c r="G357" s="14"/>
      <c r="H357" s="28"/>
      <c r="I357" s="13"/>
      <c r="J357" s="50"/>
      <c r="K357" s="50"/>
      <c r="L357" s="50"/>
      <c r="M357" s="50"/>
    </row>
    <row r="358" spans="7:13" s="49" customFormat="1">
      <c r="G358" s="14"/>
      <c r="H358" s="28"/>
      <c r="I358" s="13"/>
      <c r="J358" s="50"/>
      <c r="K358" s="50"/>
      <c r="L358" s="50"/>
      <c r="M358" s="50"/>
    </row>
    <row r="359" spans="7:13" s="49" customFormat="1">
      <c r="G359" s="14"/>
      <c r="H359" s="28"/>
      <c r="I359" s="13"/>
      <c r="J359" s="50"/>
      <c r="K359" s="50"/>
      <c r="L359" s="50"/>
      <c r="M359" s="50"/>
    </row>
    <row r="360" spans="7:13" s="49" customFormat="1">
      <c r="G360" s="14"/>
      <c r="H360" s="28"/>
      <c r="I360" s="13"/>
      <c r="J360" s="50"/>
      <c r="K360" s="50"/>
      <c r="L360" s="50"/>
      <c r="M360" s="50"/>
    </row>
    <row r="361" spans="7:13" s="49" customFormat="1">
      <c r="G361" s="14"/>
      <c r="H361" s="32"/>
      <c r="I361" s="13"/>
      <c r="J361" s="50"/>
      <c r="K361" s="50"/>
      <c r="L361" s="50"/>
      <c r="M361" s="50"/>
    </row>
    <row r="362" spans="7:13" s="49" customFormat="1">
      <c r="G362" s="14"/>
      <c r="H362" s="28"/>
      <c r="I362" s="13"/>
      <c r="J362" s="50"/>
      <c r="K362" s="50"/>
      <c r="L362" s="50"/>
      <c r="M362" s="50"/>
    </row>
    <row r="363" spans="7:13" s="49" customFormat="1">
      <c r="G363" s="14"/>
      <c r="H363" s="28"/>
      <c r="I363" s="13"/>
      <c r="J363" s="50"/>
      <c r="K363" s="50"/>
      <c r="L363" s="50"/>
      <c r="M363" s="50"/>
    </row>
    <row r="364" spans="7:13" s="49" customFormat="1">
      <c r="G364" s="14"/>
      <c r="H364" s="28"/>
      <c r="I364" s="13"/>
      <c r="J364" s="50"/>
      <c r="K364" s="50"/>
      <c r="L364" s="50"/>
      <c r="M364" s="50"/>
    </row>
    <row r="365" spans="7:13" s="49" customFormat="1">
      <c r="G365" s="14"/>
      <c r="H365" s="28"/>
      <c r="I365" s="13"/>
      <c r="J365" s="50"/>
      <c r="K365" s="50"/>
      <c r="L365" s="50"/>
      <c r="M365" s="50"/>
    </row>
    <row r="366" spans="7:13" s="49" customFormat="1">
      <c r="G366" s="14"/>
      <c r="H366" s="28"/>
      <c r="I366" s="13"/>
      <c r="J366" s="50"/>
      <c r="K366" s="50"/>
      <c r="L366" s="50"/>
      <c r="M366" s="50"/>
    </row>
    <row r="367" spans="7:13" s="49" customFormat="1">
      <c r="G367" s="14"/>
      <c r="H367" s="28"/>
      <c r="I367" s="13"/>
      <c r="J367" s="50"/>
      <c r="K367" s="50"/>
      <c r="L367" s="50"/>
      <c r="M367" s="50"/>
    </row>
    <row r="368" spans="7:13" s="49" customFormat="1">
      <c r="G368" s="14"/>
      <c r="H368" s="28"/>
      <c r="I368" s="13"/>
      <c r="J368" s="50"/>
      <c r="K368" s="50"/>
      <c r="L368" s="50"/>
      <c r="M368" s="50"/>
    </row>
    <row r="369" spans="1:13" s="49" customFormat="1">
      <c r="G369" s="14"/>
      <c r="H369" s="28"/>
      <c r="I369" s="13"/>
      <c r="J369" s="50"/>
      <c r="K369" s="50"/>
      <c r="L369" s="50"/>
      <c r="M369" s="50"/>
    </row>
    <row r="370" spans="1:13" s="49" customFormat="1">
      <c r="G370" s="14"/>
      <c r="H370" s="28"/>
      <c r="I370" s="13"/>
      <c r="J370" s="50"/>
      <c r="K370" s="50"/>
      <c r="L370" s="50"/>
      <c r="M370" s="50"/>
    </row>
    <row r="371" spans="1:13" s="49" customFormat="1">
      <c r="A371" s="35"/>
      <c r="B371" s="36"/>
      <c r="C371" s="28"/>
      <c r="D371" s="28"/>
      <c r="E371" s="28"/>
      <c r="F371" s="14"/>
      <c r="G371" s="14"/>
      <c r="H371" s="28"/>
      <c r="I371" s="13"/>
      <c r="J371" s="50"/>
      <c r="K371" s="50"/>
      <c r="L371" s="50"/>
      <c r="M371" s="50"/>
    </row>
    <row r="372" spans="1:13">
      <c r="B372" s="44"/>
      <c r="C372" s="28"/>
      <c r="D372" s="29"/>
      <c r="E372" s="29"/>
      <c r="F372" s="29"/>
      <c r="G372" s="29"/>
      <c r="H372" s="32"/>
      <c r="I372" s="13"/>
      <c r="J372" s="6"/>
      <c r="K372" s="6"/>
      <c r="L372" s="6"/>
      <c r="M372" s="6"/>
    </row>
    <row r="373" spans="1:13">
      <c r="B373" s="44"/>
      <c r="C373" s="28"/>
      <c r="D373" s="12"/>
      <c r="E373" s="12"/>
      <c r="G373" s="14"/>
      <c r="H373" s="32"/>
      <c r="I373" s="13"/>
      <c r="J373" s="6"/>
      <c r="K373" s="6"/>
      <c r="L373" s="6"/>
      <c r="M373" s="6"/>
    </row>
    <row r="374" spans="1:13">
      <c r="A374" s="1"/>
      <c r="J374" s="6"/>
      <c r="K374" s="6"/>
      <c r="L374" s="6"/>
      <c r="M374" s="6"/>
    </row>
    <row r="375" spans="1:13">
      <c r="J375" s="6"/>
      <c r="K375" s="6"/>
      <c r="L375" s="6"/>
      <c r="M375" s="6"/>
    </row>
    <row r="376" spans="1:13">
      <c r="A376" s="34"/>
      <c r="B376" s="30"/>
      <c r="C376" s="28"/>
      <c r="D376" s="7"/>
      <c r="E376" s="7"/>
      <c r="G376" s="14"/>
      <c r="H376" s="32"/>
      <c r="I376" s="13"/>
      <c r="J376" s="6"/>
      <c r="K376" s="6"/>
      <c r="L376" s="6"/>
      <c r="M376" s="6"/>
    </row>
    <row r="377" spans="1:13">
      <c r="A377" s="35"/>
      <c r="B377" s="36"/>
      <c r="C377" s="28"/>
      <c r="D377" s="33"/>
      <c r="E377" s="33"/>
      <c r="G377" s="14"/>
      <c r="H377" s="32"/>
      <c r="I377" s="13"/>
      <c r="J377" s="6"/>
      <c r="K377" s="6"/>
      <c r="L377" s="6"/>
      <c r="M377" s="6"/>
    </row>
    <row r="378" spans="1:13">
      <c r="A378" s="37"/>
      <c r="B378" s="38"/>
      <c r="C378" s="28"/>
      <c r="D378" s="7"/>
      <c r="E378" s="7"/>
      <c r="G378" s="14"/>
      <c r="H378" s="32"/>
      <c r="I378" s="13"/>
      <c r="J378" s="6"/>
      <c r="K378" s="6"/>
      <c r="L378" s="6"/>
      <c r="M378" s="6"/>
    </row>
    <row r="379" spans="1:13">
      <c r="A379" s="34"/>
      <c r="B379" s="30"/>
      <c r="C379" s="7"/>
      <c r="D379" s="7"/>
      <c r="E379" s="7"/>
      <c r="G379" s="8"/>
      <c r="H379" s="40"/>
      <c r="I379" s="11"/>
      <c r="J379" s="6"/>
      <c r="K379" s="6"/>
      <c r="L379" s="6"/>
      <c r="M379" s="6"/>
    </row>
    <row r="380" spans="1:13" s="49" customFormat="1">
      <c r="A380" s="34"/>
      <c r="B380" s="30"/>
      <c r="C380" s="27"/>
      <c r="D380" s="27"/>
      <c r="E380" s="27"/>
      <c r="F380" s="51"/>
      <c r="G380" s="16"/>
      <c r="H380" s="41"/>
      <c r="I380" s="19"/>
      <c r="J380" s="50"/>
      <c r="K380" s="50"/>
      <c r="L380" s="50"/>
      <c r="M380" s="50"/>
    </row>
    <row r="381" spans="1:13" s="49" customFormat="1">
      <c r="A381" s="34"/>
      <c r="B381" s="30"/>
      <c r="C381" s="27"/>
      <c r="D381" s="27"/>
      <c r="E381" s="27"/>
      <c r="F381" s="51"/>
      <c r="G381" s="16"/>
      <c r="H381" s="41"/>
      <c r="I381" s="19"/>
      <c r="J381" s="50"/>
      <c r="K381" s="50"/>
      <c r="L381" s="50"/>
      <c r="M381" s="50"/>
    </row>
    <row r="382" spans="1:13" s="49" customFormat="1">
      <c r="A382" s="34"/>
      <c r="B382" s="30"/>
      <c r="C382" s="27"/>
      <c r="D382" s="27"/>
      <c r="E382" s="27"/>
      <c r="F382" s="51"/>
      <c r="G382" s="16"/>
      <c r="H382" s="41"/>
      <c r="I382" s="19"/>
      <c r="J382" s="50"/>
      <c r="K382" s="50"/>
      <c r="L382" s="50"/>
      <c r="M382" s="50"/>
    </row>
    <row r="383" spans="1:13" s="49" customFormat="1">
      <c r="A383" s="35"/>
      <c r="B383" s="36"/>
      <c r="C383" s="27"/>
      <c r="D383" s="27"/>
      <c r="E383" s="27"/>
      <c r="F383" s="51"/>
      <c r="G383" s="16"/>
      <c r="H383" s="41"/>
      <c r="I383" s="19"/>
      <c r="J383" s="50"/>
      <c r="K383" s="50"/>
      <c r="L383" s="50"/>
      <c r="M383" s="50"/>
    </row>
    <row r="384" spans="1:13" s="49" customFormat="1">
      <c r="A384" s="34"/>
      <c r="B384" s="30"/>
      <c r="C384" s="27"/>
      <c r="D384" s="27"/>
      <c r="E384" s="27"/>
      <c r="F384" s="51"/>
      <c r="G384" s="16"/>
      <c r="H384" s="41"/>
      <c r="I384" s="19"/>
      <c r="J384" s="50"/>
      <c r="K384" s="50"/>
      <c r="L384" s="50"/>
      <c r="M384" s="50"/>
    </row>
    <row r="385" spans="1:13" s="49" customFormat="1">
      <c r="A385" s="37"/>
      <c r="B385" s="38"/>
      <c r="C385" s="27"/>
      <c r="D385" s="27"/>
      <c r="E385" s="27"/>
      <c r="F385" s="51"/>
      <c r="G385" s="16"/>
      <c r="H385" s="41"/>
      <c r="I385" s="22"/>
      <c r="J385" s="50"/>
      <c r="K385" s="50"/>
      <c r="L385" s="50"/>
      <c r="M385" s="50"/>
    </row>
    <row r="386" spans="1:13" s="49" customFormat="1">
      <c r="A386" s="34"/>
      <c r="B386" s="30"/>
      <c r="C386" s="27"/>
      <c r="D386" s="27"/>
      <c r="E386" s="27"/>
      <c r="F386" s="51"/>
      <c r="G386" s="16"/>
      <c r="H386" s="41"/>
      <c r="I386" s="19"/>
      <c r="J386" s="50"/>
      <c r="K386" s="50"/>
      <c r="L386" s="50"/>
      <c r="M386" s="50"/>
    </row>
    <row r="387" spans="1:13" s="49" customFormat="1">
      <c r="A387" s="34"/>
      <c r="B387" s="30"/>
      <c r="C387" s="27"/>
      <c r="D387" s="27"/>
      <c r="E387" s="27"/>
      <c r="F387" s="51"/>
      <c r="G387" s="16"/>
      <c r="H387" s="41"/>
      <c r="I387" s="19"/>
      <c r="J387" s="50"/>
      <c r="K387" s="50"/>
      <c r="L387" s="50"/>
      <c r="M387" s="50"/>
    </row>
    <row r="388" spans="1:13" s="49" customFormat="1">
      <c r="A388" s="34"/>
      <c r="B388" s="30"/>
      <c r="C388" s="27"/>
      <c r="D388" s="27"/>
      <c r="E388" s="27"/>
      <c r="F388" s="51"/>
      <c r="G388" s="16"/>
      <c r="H388" s="41"/>
      <c r="I388" s="19"/>
      <c r="J388" s="50"/>
      <c r="K388" s="50"/>
      <c r="L388" s="50"/>
      <c r="M388" s="50"/>
    </row>
    <row r="389" spans="1:13" s="49" customFormat="1">
      <c r="A389" s="34"/>
      <c r="B389" s="30"/>
      <c r="C389" s="27"/>
      <c r="D389" s="27"/>
      <c r="E389" s="27"/>
      <c r="F389" s="51"/>
      <c r="G389" s="51"/>
      <c r="H389" s="52"/>
      <c r="I389" s="19"/>
      <c r="J389" s="50"/>
      <c r="K389" s="50"/>
      <c r="L389" s="50"/>
      <c r="M389" s="50"/>
    </row>
    <row r="390" spans="1:13" s="49" customFormat="1">
      <c r="A390" s="35"/>
      <c r="B390" s="36"/>
      <c r="C390" s="27"/>
      <c r="D390" s="27"/>
      <c r="E390" s="27"/>
      <c r="F390" s="51"/>
      <c r="G390" s="51"/>
      <c r="H390" s="52"/>
      <c r="I390" s="19"/>
      <c r="J390" s="50"/>
      <c r="K390" s="50"/>
      <c r="L390" s="50"/>
      <c r="M390" s="50"/>
    </row>
    <row r="391" spans="1:13" s="49" customFormat="1">
      <c r="A391" s="37"/>
      <c r="B391" s="38"/>
      <c r="C391" s="27"/>
      <c r="D391" s="27"/>
      <c r="E391" s="27"/>
      <c r="F391" s="51"/>
      <c r="G391" s="51"/>
      <c r="H391" s="52"/>
      <c r="I391" s="19"/>
      <c r="J391" s="50"/>
      <c r="K391" s="50"/>
      <c r="L391" s="50"/>
      <c r="M391" s="50"/>
    </row>
    <row r="392" spans="1:13" s="49" customFormat="1">
      <c r="A392" s="37"/>
      <c r="B392" s="38"/>
      <c r="C392" s="27"/>
      <c r="D392" s="27"/>
      <c r="E392" s="27"/>
      <c r="F392" s="51"/>
      <c r="G392" s="51"/>
      <c r="H392" s="52"/>
      <c r="I392" s="19"/>
      <c r="J392" s="50"/>
      <c r="K392" s="50"/>
      <c r="L392" s="50"/>
      <c r="M392" s="50"/>
    </row>
    <row r="393" spans="1:13" s="49" customFormat="1">
      <c r="A393" s="34"/>
      <c r="B393" s="30"/>
      <c r="C393" s="27"/>
      <c r="D393" s="27"/>
      <c r="E393" s="27"/>
      <c r="F393" s="51"/>
      <c r="G393" s="51"/>
      <c r="H393" s="52"/>
      <c r="I393" s="19"/>
      <c r="J393" s="50"/>
      <c r="K393" s="50"/>
      <c r="L393" s="50"/>
      <c r="M393" s="50"/>
    </row>
    <row r="394" spans="1:13" s="49" customFormat="1">
      <c r="A394" s="35"/>
      <c r="B394" s="36"/>
      <c r="C394" s="27"/>
      <c r="D394" s="27"/>
      <c r="E394" s="27"/>
      <c r="F394" s="51"/>
      <c r="G394" s="51"/>
      <c r="H394" s="52"/>
      <c r="I394" s="19"/>
      <c r="J394" s="50"/>
      <c r="K394" s="50"/>
      <c r="L394" s="50"/>
      <c r="M394" s="50"/>
    </row>
    <row r="395" spans="1:13" s="49" customFormat="1">
      <c r="A395" s="34"/>
      <c r="B395" s="30"/>
      <c r="C395" s="27"/>
      <c r="D395" s="27"/>
      <c r="E395" s="27"/>
      <c r="F395" s="51"/>
      <c r="G395" s="51"/>
      <c r="H395" s="52"/>
      <c r="I395" s="19"/>
      <c r="J395" s="50"/>
      <c r="K395" s="50"/>
      <c r="L395" s="50"/>
      <c r="M395" s="50"/>
    </row>
    <row r="396" spans="1:13" s="49" customFormat="1">
      <c r="A396" s="35"/>
      <c r="B396" s="36"/>
      <c r="C396" s="27"/>
      <c r="D396" s="27"/>
      <c r="E396" s="27"/>
      <c r="F396" s="51"/>
      <c r="G396" s="51"/>
      <c r="H396" s="52"/>
      <c r="I396" s="19"/>
      <c r="J396" s="50"/>
      <c r="K396" s="50"/>
      <c r="L396" s="50"/>
      <c r="M396" s="50"/>
    </row>
    <row r="397" spans="1:13" s="49" customFormat="1">
      <c r="A397" s="34"/>
      <c r="B397" s="30"/>
      <c r="C397" s="27"/>
      <c r="D397" s="27"/>
      <c r="E397" s="27"/>
      <c r="F397" s="51"/>
      <c r="G397" s="51"/>
      <c r="H397" s="52"/>
      <c r="I397" s="19"/>
      <c r="J397" s="50"/>
      <c r="K397" s="50"/>
      <c r="L397" s="50"/>
      <c r="M397" s="50"/>
    </row>
    <row r="398" spans="1:13" s="49" customFormat="1">
      <c r="A398" s="34"/>
      <c r="B398" s="30"/>
      <c r="C398" s="27"/>
      <c r="D398" s="27"/>
      <c r="E398" s="27"/>
      <c r="F398" s="51"/>
      <c r="G398" s="51"/>
      <c r="H398" s="52"/>
      <c r="I398" s="19"/>
      <c r="J398" s="50"/>
      <c r="K398" s="50"/>
      <c r="L398" s="50"/>
      <c r="M398" s="50"/>
    </row>
    <row r="399" spans="1:13">
      <c r="B399" s="44"/>
      <c r="J399" s="6"/>
      <c r="K399" s="6"/>
      <c r="L399" s="6"/>
      <c r="M399" s="6"/>
    </row>
    <row r="400" spans="1:13">
      <c r="B400" s="44"/>
      <c r="J400" s="6"/>
      <c r="K400" s="6"/>
      <c r="L400" s="6"/>
      <c r="M400" s="6"/>
    </row>
    <row r="401" spans="1:13">
      <c r="J401" s="6"/>
      <c r="K401" s="6"/>
      <c r="L401" s="6"/>
      <c r="M401" s="6"/>
    </row>
    <row r="402" spans="1:13">
      <c r="J402" s="6"/>
      <c r="K402" s="6"/>
      <c r="L402" s="6"/>
      <c r="M402" s="6"/>
    </row>
    <row r="403" spans="1:13">
      <c r="J403" s="6"/>
      <c r="K403" s="6"/>
      <c r="L403" s="6"/>
      <c r="M403" s="6"/>
    </row>
    <row r="404" spans="1:13">
      <c r="J404" s="6"/>
      <c r="K404" s="6"/>
      <c r="L404" s="6"/>
      <c r="M404" s="6"/>
    </row>
    <row r="405" spans="1:13">
      <c r="J405" s="6"/>
      <c r="K405" s="6"/>
      <c r="L405" s="6"/>
      <c r="M405" s="6"/>
    </row>
    <row r="406" spans="1:13" s="49" customFormat="1">
      <c r="A406" s="2"/>
      <c r="B406" s="31"/>
      <c r="C406" s="27"/>
      <c r="D406" s="27"/>
      <c r="E406" s="27"/>
      <c r="F406" s="51"/>
      <c r="G406" s="51"/>
      <c r="H406" s="52"/>
      <c r="I406" s="19"/>
      <c r="J406" s="50"/>
      <c r="K406" s="50"/>
      <c r="L406" s="50"/>
      <c r="M406" s="50"/>
    </row>
    <row r="407" spans="1:13">
      <c r="J407" s="6"/>
      <c r="K407" s="6"/>
      <c r="L407" s="6"/>
      <c r="M407" s="6"/>
    </row>
    <row r="408" spans="1:13">
      <c r="J408" s="6"/>
      <c r="K408" s="6"/>
      <c r="L408" s="6"/>
      <c r="M408" s="6"/>
    </row>
    <row r="409" spans="1:13">
      <c r="J409" s="6"/>
      <c r="K409" s="6"/>
      <c r="L409" s="6"/>
      <c r="M409" s="6"/>
    </row>
    <row r="410" spans="1:13">
      <c r="J410" s="6"/>
      <c r="K410" s="6"/>
      <c r="L410" s="6"/>
      <c r="M410" s="6"/>
    </row>
    <row r="411" spans="1:13">
      <c r="J411" s="6"/>
      <c r="K411" s="6"/>
      <c r="L411" s="6"/>
      <c r="M411" s="6"/>
    </row>
    <row r="412" spans="1:13">
      <c r="J412" s="6"/>
      <c r="K412" s="6"/>
      <c r="L412" s="6"/>
      <c r="M412" s="6"/>
    </row>
    <row r="413" spans="1:13">
      <c r="J413" s="6"/>
      <c r="K413" s="6"/>
      <c r="L413" s="6"/>
      <c r="M413" s="6"/>
    </row>
    <row r="414" spans="1:13">
      <c r="J414" s="6"/>
      <c r="K414" s="6"/>
      <c r="L414" s="6"/>
      <c r="M414" s="6"/>
    </row>
    <row r="415" spans="1:13">
      <c r="J415" s="6"/>
      <c r="K415" s="6"/>
      <c r="L415" s="6"/>
      <c r="M415" s="6"/>
    </row>
    <row r="416" spans="1: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43" spans="10:13">
      <c r="J443" s="6"/>
      <c r="K443" s="6"/>
      <c r="L443" s="6"/>
      <c r="M443" s="6"/>
    </row>
    <row r="444" spans="10:13">
      <c r="J444" s="6"/>
      <c r="K444" s="6"/>
      <c r="L444" s="6"/>
      <c r="M444" s="6"/>
    </row>
    <row r="445" spans="10:13">
      <c r="J445" s="6"/>
      <c r="K445" s="6"/>
      <c r="L445" s="6"/>
      <c r="M445" s="6"/>
    </row>
    <row r="446" spans="10:13">
      <c r="J446" s="6"/>
      <c r="K446" s="6"/>
      <c r="L446" s="6"/>
      <c r="M446" s="6"/>
    </row>
    <row r="447" spans="10:13">
      <c r="J447" s="6"/>
      <c r="K447" s="6"/>
      <c r="L447" s="6"/>
      <c r="M447" s="6"/>
    </row>
    <row r="448" spans="10:13">
      <c r="J448" s="6"/>
      <c r="K448" s="6"/>
      <c r="L448" s="6"/>
      <c r="M448" s="6"/>
    </row>
    <row r="449" spans="10:13">
      <c r="J449" s="6"/>
      <c r="K449" s="6"/>
      <c r="L449" s="6"/>
      <c r="M449" s="6"/>
    </row>
    <row r="450" spans="10:13">
      <c r="J450" s="6"/>
      <c r="K450" s="6"/>
      <c r="L450" s="6"/>
      <c r="M450" s="6"/>
    </row>
    <row r="451" spans="10:13">
      <c r="J451" s="6"/>
      <c r="K451" s="6"/>
      <c r="L451" s="6"/>
      <c r="M451" s="6"/>
    </row>
    <row r="452" spans="10:13">
      <c r="J452" s="6"/>
      <c r="K452" s="6"/>
      <c r="L452" s="6"/>
      <c r="M452" s="6"/>
    </row>
    <row r="453" spans="10:13">
      <c r="J453" s="6"/>
      <c r="K453" s="6"/>
      <c r="L453" s="6"/>
      <c r="M453" s="6"/>
    </row>
    <row r="454" spans="10:13">
      <c r="J454" s="6"/>
      <c r="K454" s="6"/>
      <c r="L454" s="6"/>
      <c r="M454" s="6"/>
    </row>
    <row r="455" spans="10:13">
      <c r="J455" s="6"/>
      <c r="K455" s="6"/>
      <c r="L455" s="6"/>
      <c r="M455" s="6"/>
    </row>
    <row r="456" spans="10:13">
      <c r="J456" s="6"/>
      <c r="K456" s="6"/>
      <c r="L456" s="6"/>
      <c r="M456" s="6"/>
    </row>
    <row r="457" spans="10:13">
      <c r="J457" s="6"/>
      <c r="K457" s="6"/>
      <c r="L457" s="6"/>
      <c r="M457" s="6"/>
    </row>
    <row r="458" spans="10:13">
      <c r="J458" s="6"/>
      <c r="K458" s="6"/>
      <c r="L458" s="6"/>
      <c r="M458" s="6"/>
    </row>
    <row r="459" spans="10:13">
      <c r="J459" s="6"/>
      <c r="K459" s="6"/>
      <c r="L459" s="6"/>
      <c r="M459" s="6"/>
    </row>
    <row r="471" spans="10:13">
      <c r="J471" s="6"/>
      <c r="K471" s="6"/>
      <c r="L471" s="6"/>
      <c r="M471" s="6"/>
    </row>
    <row r="477" spans="10:13">
      <c r="J477" s="6"/>
      <c r="K477" s="6"/>
      <c r="L477" s="6"/>
      <c r="M477" s="6"/>
    </row>
    <row r="482" spans="1:9" s="18" customFormat="1">
      <c r="A482" s="2"/>
      <c r="B482" s="31"/>
      <c r="C482" s="27"/>
      <c r="D482" s="27"/>
      <c r="E482" s="27"/>
      <c r="F482" s="51"/>
      <c r="G482" s="51"/>
      <c r="H482" s="52"/>
      <c r="I482" s="19"/>
    </row>
    <row r="483" spans="1:9" s="18" customFormat="1">
      <c r="A483" s="2"/>
      <c r="B483" s="31"/>
      <c r="C483" s="27"/>
      <c r="D483" s="27"/>
      <c r="E483" s="27"/>
      <c r="F483" s="51"/>
      <c r="G483" s="51"/>
      <c r="H483" s="52"/>
      <c r="I483" s="19"/>
    </row>
    <row r="484" spans="1:9" s="18" customFormat="1">
      <c r="A484" s="2"/>
      <c r="B484" s="31"/>
      <c r="C484" s="27"/>
      <c r="D484" s="27"/>
      <c r="E484" s="27"/>
      <c r="F484" s="51"/>
      <c r="G484" s="51"/>
      <c r="H484" s="52"/>
      <c r="I484" s="19"/>
    </row>
    <row r="485" spans="1:9" s="18" customFormat="1">
      <c r="A485" s="2"/>
      <c r="B485" s="31"/>
      <c r="C485" s="27"/>
      <c r="D485" s="27"/>
      <c r="E485" s="27"/>
      <c r="F485" s="51"/>
      <c r="G485" s="51"/>
      <c r="H485" s="52"/>
      <c r="I485" s="19"/>
    </row>
    <row r="488" spans="1:9" ht="14.25" customHeight="1"/>
    <row r="491" spans="1:9" s="18" customFormat="1">
      <c r="A491" s="2"/>
      <c r="B491" s="31"/>
      <c r="C491" s="27"/>
      <c r="D491" s="27"/>
      <c r="E491" s="27"/>
      <c r="F491" s="51"/>
      <c r="G491" s="51"/>
      <c r="H491" s="52"/>
      <c r="I491" s="19"/>
    </row>
    <row r="492" spans="1:9" s="17" customFormat="1">
      <c r="A492" s="2"/>
      <c r="B492" s="31"/>
      <c r="C492" s="27"/>
      <c r="D492" s="27"/>
      <c r="E492" s="27"/>
      <c r="F492" s="51"/>
      <c r="G492" s="51"/>
      <c r="H492" s="52"/>
      <c r="I492" s="19"/>
    </row>
    <row r="499" spans="1:9" s="17" customFormat="1">
      <c r="A499" s="2"/>
      <c r="B499" s="31"/>
      <c r="C499" s="27"/>
      <c r="D499" s="27"/>
      <c r="E499" s="27"/>
      <c r="F499" s="51"/>
      <c r="G499" s="51"/>
      <c r="H499" s="52"/>
      <c r="I499" s="19"/>
    </row>
    <row r="500" spans="1:9" s="17" customFormat="1">
      <c r="A500" s="2"/>
      <c r="B500" s="31"/>
      <c r="C500" s="27"/>
      <c r="D500" s="27"/>
      <c r="E500" s="27"/>
      <c r="F500" s="51"/>
      <c r="G500" s="51"/>
      <c r="H500" s="52"/>
      <c r="I500" s="19"/>
    </row>
  </sheetData>
  <sortState ref="A15:I18">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2017-03-02T08:18:02Z</dcterms:modified>
</cp:coreProperties>
</file>